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7485"/>
  </bookViews>
  <sheets>
    <sheet name="FFE" sheetId="1" r:id="rId1"/>
  </sheets>
  <externalReferences>
    <externalReference r:id="rId2"/>
    <externalReference r:id="rId3"/>
  </externalReferences>
  <definedNames>
    <definedName name="_xlnm.Print_Area" localSheetId="0">FFE!$A$1:$G$30</definedName>
  </definedNames>
  <calcPr calcId="125725"/>
</workbook>
</file>

<file path=xl/calcChain.xml><?xml version="1.0" encoding="utf-8"?>
<calcChain xmlns="http://schemas.openxmlformats.org/spreadsheetml/2006/main">
  <c r="B10" i="1"/>
  <c r="D10"/>
  <c r="C10" s="1"/>
  <c r="B11"/>
  <c r="B12"/>
  <c r="C12"/>
  <c r="B13"/>
  <c r="C13"/>
  <c r="B15"/>
  <c r="D15"/>
  <c r="C15" s="1"/>
  <c r="B17"/>
  <c r="C17"/>
  <c r="B18"/>
  <c r="C18"/>
  <c r="B20"/>
  <c r="C20"/>
  <c r="D20"/>
  <c r="B22"/>
  <c r="C22"/>
  <c r="B23"/>
  <c r="C23"/>
  <c r="B24"/>
  <c r="F24"/>
  <c r="B25"/>
  <c r="F25"/>
  <c r="B27"/>
  <c r="F27"/>
  <c r="B28"/>
  <c r="F28"/>
  <c r="B29"/>
  <c r="F29"/>
</calcChain>
</file>

<file path=xl/sharedStrings.xml><?xml version="1.0" encoding="utf-8"?>
<sst xmlns="http://schemas.openxmlformats.org/spreadsheetml/2006/main" count="48" uniqueCount="34">
  <si>
    <t>Number of fatalities</t>
  </si>
  <si>
    <t>Number of accidents</t>
  </si>
  <si>
    <t>f. Accidents involving PERSONS WITH REDUCED MOBILITY</t>
  </si>
  <si>
    <t>f. Accidents involving SENIORS</t>
  </si>
  <si>
    <t>of which at active LC</t>
  </si>
  <si>
    <t>of which at passive LC</t>
  </si>
  <si>
    <t>*The data source for 2013 and 2014: ERAIL database (ERA)</t>
  </si>
  <si>
    <t>Not available</t>
  </si>
  <si>
    <t>c. Total number of fatalities *</t>
  </si>
  <si>
    <t>SOURCE</t>
  </si>
  <si>
    <t>not available</t>
  </si>
  <si>
    <t>10*</t>
  </si>
  <si>
    <t>11*</t>
  </si>
  <si>
    <t>b. Total number of accidents *</t>
  </si>
  <si>
    <t>of which active LC</t>
  </si>
  <si>
    <t>of which passive LC</t>
  </si>
  <si>
    <t>* The data source for 2014 and 2015 respectively: Adif (2014), CIRTRA  2013 - Tomo I;   Adif (2015), CIRTRA 2014 - Tomo I.</t>
  </si>
  <si>
    <t>3250*</t>
  </si>
  <si>
    <t>3302*</t>
  </si>
  <si>
    <t>a. Total number of LC *</t>
  </si>
  <si>
    <t>3. About level crossings</t>
  </si>
  <si>
    <t>198.6*</t>
  </si>
  <si>
    <t>*Adif (2014), CIRTRA 2014 - Tomo II</t>
  </si>
  <si>
    <t>204.2*</t>
  </si>
  <si>
    <t>Total number of train-kilometres (millions) *</t>
  </si>
  <si>
    <t>15,344.4*</t>
  </si>
  <si>
    <t>*Adif (2014), CIRTRA  2013 - Tomo I</t>
  </si>
  <si>
    <t>15,311.7*</t>
  </si>
  <si>
    <t>*Adif (2015), CIRTRA 2014 - Tomo I</t>
  </si>
  <si>
    <t>15,279*</t>
  </si>
  <si>
    <t>Total length of lines (km) *</t>
  </si>
  <si>
    <t>c. General statistics</t>
  </si>
  <si>
    <t>Country: ES</t>
  </si>
  <si>
    <t>Company: FFE</t>
  </si>
</sst>
</file>

<file path=xl/styles.xml><?xml version="1.0" encoding="utf-8"?>
<styleSheet xmlns="http://schemas.openxmlformats.org/spreadsheetml/2006/main">
  <numFmts count="1">
    <numFmt numFmtId="164" formatCode="#,##0.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 applyAlignment="1">
      <alignment vertical="top"/>
    </xf>
    <xf numFmtId="0" fontId="2" fillId="2" borderId="0" xfId="0" applyFont="1" applyFill="1" applyAlignment="1">
      <alignment vertical="top"/>
    </xf>
    <xf numFmtId="0" fontId="3" fillId="2" borderId="0" xfId="0" applyFont="1" applyFill="1" applyAlignment="1">
      <alignment vertical="top" wrapText="1"/>
    </xf>
    <xf numFmtId="0" fontId="1" fillId="2" borderId="0" xfId="0" applyFont="1" applyFill="1" applyAlignment="1">
      <alignment vertical="top"/>
    </xf>
    <xf numFmtId="0" fontId="0" fillId="2" borderId="1" xfId="0" applyFill="1" applyBorder="1" applyAlignment="1">
      <alignment horizontal="center" vertical="top"/>
    </xf>
    <xf numFmtId="0" fontId="0" fillId="2" borderId="2" xfId="0" applyFill="1" applyBorder="1" applyAlignment="1">
      <alignment horizontal="center" vertical="top"/>
    </xf>
    <xf numFmtId="0" fontId="1" fillId="3" borderId="2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vertical="top"/>
    </xf>
    <xf numFmtId="0" fontId="4" fillId="2" borderId="1" xfId="0" applyFont="1" applyFill="1" applyBorder="1" applyAlignment="1">
      <alignment vertical="top"/>
    </xf>
    <xf numFmtId="0" fontId="0" fillId="2" borderId="1" xfId="0" applyFill="1" applyBorder="1" applyAlignment="1">
      <alignment vertical="top"/>
    </xf>
    <xf numFmtId="0" fontId="4" fillId="2" borderId="0" xfId="0" applyFont="1" applyFill="1" applyAlignment="1">
      <alignment horizontal="left" vertical="top"/>
    </xf>
    <xf numFmtId="0" fontId="4" fillId="2" borderId="4" xfId="0" applyFont="1" applyFill="1" applyBorder="1" applyAlignment="1">
      <alignment vertical="top"/>
    </xf>
    <xf numFmtId="0" fontId="0" fillId="2" borderId="4" xfId="0" applyFill="1" applyBorder="1" applyAlignment="1">
      <alignment vertical="top"/>
    </xf>
    <xf numFmtId="0" fontId="0" fillId="2" borderId="2" xfId="0" applyFill="1" applyBorder="1" applyAlignment="1">
      <alignment vertical="top"/>
    </xf>
    <xf numFmtId="0" fontId="1" fillId="2" borderId="0" xfId="0" applyFont="1" applyFill="1" applyBorder="1" applyAlignment="1">
      <alignment vertical="top"/>
    </xf>
    <xf numFmtId="0" fontId="0" fillId="2" borderId="0" xfId="0" applyFill="1" applyBorder="1" applyAlignment="1">
      <alignment vertical="top"/>
    </xf>
    <xf numFmtId="0" fontId="0" fillId="2" borderId="5" xfId="0" applyFill="1" applyBorder="1" applyAlignment="1">
      <alignment horizontal="center" vertical="top"/>
    </xf>
    <xf numFmtId="0" fontId="4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horizontal="left" vertical="top"/>
    </xf>
    <xf numFmtId="0" fontId="0" fillId="0" borderId="2" xfId="0" applyFill="1" applyBorder="1" applyAlignment="1">
      <alignment vertical="top"/>
    </xf>
    <xf numFmtId="0" fontId="0" fillId="2" borderId="0" xfId="0" applyFill="1" applyBorder="1" applyAlignment="1">
      <alignment horizontal="center" vertical="top"/>
    </xf>
    <xf numFmtId="0" fontId="0" fillId="2" borderId="0" xfId="0" applyFill="1" applyBorder="1" applyAlignment="1">
      <alignment horizontal="left" vertical="top"/>
    </xf>
    <xf numFmtId="0" fontId="5" fillId="2" borderId="0" xfId="0" applyFont="1" applyFill="1" applyAlignment="1">
      <alignment vertical="top"/>
    </xf>
    <xf numFmtId="4" fontId="0" fillId="2" borderId="0" xfId="0" applyNumberFormat="1" applyFill="1" applyAlignment="1">
      <alignment vertical="top"/>
    </xf>
    <xf numFmtId="4" fontId="0" fillId="0" borderId="1" xfId="0" applyNumberFormat="1" applyFill="1" applyBorder="1" applyAlignment="1">
      <alignment horizontal="center" vertical="top"/>
    </xf>
    <xf numFmtId="164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horizontal="left" vertical="top"/>
    </xf>
    <xf numFmtId="4" fontId="0" fillId="0" borderId="2" xfId="0" applyNumberFormat="1" applyFill="1" applyBorder="1" applyAlignment="1">
      <alignment horizontal="center" vertical="top"/>
    </xf>
    <xf numFmtId="0" fontId="0" fillId="2" borderId="2" xfId="0" applyFill="1" applyBorder="1" applyAlignment="1">
      <alignment horizontal="left" vertical="top"/>
    </xf>
    <xf numFmtId="0" fontId="1" fillId="2" borderId="5" xfId="0" applyFont="1" applyFill="1" applyBorder="1" applyAlignment="1">
      <alignment horizontal="center" vertical="top"/>
    </xf>
    <xf numFmtId="0" fontId="0" fillId="2" borderId="0" xfId="0" applyFont="1" applyFill="1" applyBorder="1" applyAlignment="1">
      <alignment horizontal="center" vertical="top"/>
    </xf>
    <xf numFmtId="0" fontId="0" fillId="3" borderId="0" xfId="0" applyFill="1" applyAlignment="1">
      <alignment vertical="top"/>
    </xf>
    <xf numFmtId="0" fontId="6" fillId="3" borderId="0" xfId="0" applyFont="1" applyFill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livie_g\Documents\LC\ILCAD%20QUESTIONNAIRE\R&#233;cup&#233;ration%20des%20donn&#233;es%20de%20ILCAD%20questionnaire%202016_e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livie_g\AppData\Local\Microsoft\Windows\Temporary%20Internet%20Files\Content.Outlook\LU1U72MP\ILCAD%20questionnaire%202016_FF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QUEST"/>
      <sheetName val="Companies"/>
      <sheetName val="NEW DATA"/>
    </sheetNames>
    <sheetDataSet>
      <sheetData sheetId="0">
        <row r="48">
          <cell r="C48">
            <v>0</v>
          </cell>
          <cell r="G48">
            <v>0</v>
          </cell>
        </row>
        <row r="49">
          <cell r="C49">
            <v>0</v>
          </cell>
          <cell r="G49">
            <v>0</v>
          </cell>
        </row>
        <row r="53">
          <cell r="C53">
            <v>2015</v>
          </cell>
          <cell r="G53">
            <v>2015</v>
          </cell>
        </row>
        <row r="54">
          <cell r="C54">
            <v>0</v>
          </cell>
          <cell r="G54">
            <v>0</v>
          </cell>
        </row>
        <row r="55">
          <cell r="C55">
            <v>0</v>
          </cell>
          <cell r="G55">
            <v>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QUEST"/>
      <sheetName val="DATA"/>
      <sheetName val="Companies"/>
    </sheetNames>
    <sheetDataSet>
      <sheetData sheetId="0"/>
      <sheetData sheetId="1">
        <row r="1">
          <cell r="B1" t="str">
            <v>Country</v>
          </cell>
          <cell r="C1" t="str">
            <v>Organization</v>
          </cell>
          <cell r="D1" t="str">
            <v>Variable</v>
          </cell>
          <cell r="E1" t="str">
            <v>Year</v>
          </cell>
          <cell r="F1" t="str">
            <v>Number</v>
          </cell>
        </row>
        <row r="2">
          <cell r="A2" t="str">
            <v>AARTotal number of LC2013</v>
          </cell>
          <cell r="B2" t="str">
            <v>US</v>
          </cell>
          <cell r="C2" t="str">
            <v>AAR</v>
          </cell>
          <cell r="D2" t="str">
            <v>Total number of LC</v>
          </cell>
          <cell r="E2">
            <v>2013</v>
          </cell>
          <cell r="F2">
            <v>209566</v>
          </cell>
        </row>
        <row r="3">
          <cell r="A3" t="str">
            <v>AARTotal number of LC2014</v>
          </cell>
          <cell r="B3" t="str">
            <v>US</v>
          </cell>
          <cell r="C3" t="str">
            <v>AAR</v>
          </cell>
          <cell r="D3" t="str">
            <v>Total number of LC</v>
          </cell>
          <cell r="E3">
            <v>2014</v>
          </cell>
          <cell r="F3">
            <v>209112</v>
          </cell>
        </row>
        <row r="4">
          <cell r="A4" t="str">
            <v>CANADATotal number of LC2014</v>
          </cell>
          <cell r="B4" t="str">
            <v>CA</v>
          </cell>
          <cell r="C4" t="str">
            <v>CANADA</v>
          </cell>
          <cell r="D4" t="str">
            <v>Total number of LC</v>
          </cell>
          <cell r="E4">
            <v>2014</v>
          </cell>
          <cell r="F4">
            <v>37000</v>
          </cell>
        </row>
        <row r="5">
          <cell r="A5" t="str">
            <v>CANADApassive LC2014</v>
          </cell>
          <cell r="B5" t="str">
            <v>CA</v>
          </cell>
          <cell r="C5" t="str">
            <v>CANADA</v>
          </cell>
          <cell r="D5" t="str">
            <v>passive LC</v>
          </cell>
          <cell r="E5">
            <v>2014</v>
          </cell>
          <cell r="F5">
            <v>20000</v>
          </cell>
        </row>
        <row r="6">
          <cell r="A6" t="str">
            <v>SNCF RéseauTotal number of LC2013</v>
          </cell>
          <cell r="B6" t="str">
            <v>FR</v>
          </cell>
          <cell r="C6" t="str">
            <v>SNCF Réseau</v>
          </cell>
          <cell r="D6" t="str">
            <v>Total number of LC</v>
          </cell>
          <cell r="E6">
            <v>2013</v>
          </cell>
          <cell r="F6">
            <v>17841</v>
          </cell>
        </row>
        <row r="7">
          <cell r="A7" t="str">
            <v>SNCF RéseauTotal number of LC2014</v>
          </cell>
          <cell r="B7" t="str">
            <v>FR</v>
          </cell>
          <cell r="C7" t="str">
            <v>SNCF Réseau</v>
          </cell>
          <cell r="D7" t="str">
            <v>Total number of LC</v>
          </cell>
          <cell r="E7">
            <v>2014</v>
          </cell>
          <cell r="F7">
            <v>17752</v>
          </cell>
        </row>
        <row r="8">
          <cell r="A8" t="str">
            <v>CANADAactive LC2014</v>
          </cell>
          <cell r="B8" t="str">
            <v>CA</v>
          </cell>
          <cell r="C8" t="str">
            <v>CANADA</v>
          </cell>
          <cell r="D8" t="str">
            <v>active LC</v>
          </cell>
          <cell r="E8">
            <v>2014</v>
          </cell>
          <cell r="F8">
            <v>17000</v>
          </cell>
        </row>
        <row r="9">
          <cell r="A9" t="str">
            <v>ILLINOISTotal number of LC2013</v>
          </cell>
          <cell r="B9" t="str">
            <v>US</v>
          </cell>
          <cell r="C9" t="str">
            <v>ILLINOIS</v>
          </cell>
          <cell r="D9" t="str">
            <v>Total number of LC</v>
          </cell>
          <cell r="E9">
            <v>2013</v>
          </cell>
          <cell r="F9">
            <v>12676</v>
          </cell>
        </row>
        <row r="10">
          <cell r="A10" t="str">
            <v>SNCF Réseauactive LC2013</v>
          </cell>
          <cell r="B10" t="str">
            <v>FR</v>
          </cell>
          <cell r="C10" t="str">
            <v>SNCF Réseau</v>
          </cell>
          <cell r="D10" t="str">
            <v>active LC</v>
          </cell>
          <cell r="E10">
            <v>2013</v>
          </cell>
          <cell r="F10">
            <v>12528</v>
          </cell>
        </row>
        <row r="11">
          <cell r="A11" t="str">
            <v>SNCF Réseauactive LC2014</v>
          </cell>
          <cell r="B11" t="str">
            <v>FR</v>
          </cell>
          <cell r="C11" t="str">
            <v>SNCF Réseau</v>
          </cell>
          <cell r="D11" t="str">
            <v>active LC</v>
          </cell>
          <cell r="E11">
            <v>2014</v>
          </cell>
          <cell r="F11">
            <v>12475</v>
          </cell>
        </row>
        <row r="12">
          <cell r="A12" t="str">
            <v>ILLINOISTotal number of LC2014</v>
          </cell>
          <cell r="B12" t="str">
            <v>US</v>
          </cell>
          <cell r="C12" t="str">
            <v>ILLINOIS</v>
          </cell>
          <cell r="D12" t="str">
            <v>Total number of LC</v>
          </cell>
          <cell r="E12">
            <v>2014</v>
          </cell>
          <cell r="F12">
            <v>11896</v>
          </cell>
        </row>
        <row r="13">
          <cell r="A13" t="str">
            <v>RZDactive LC2013</v>
          </cell>
          <cell r="B13" t="str">
            <v>RU</v>
          </cell>
          <cell r="C13" t="str">
            <v>RZD</v>
          </cell>
          <cell r="D13" t="str">
            <v>active LC</v>
          </cell>
          <cell r="E13">
            <v>2013</v>
          </cell>
          <cell r="F13">
            <v>11031</v>
          </cell>
        </row>
        <row r="14">
          <cell r="A14" t="str">
            <v>RZDTotal number of LC2013</v>
          </cell>
          <cell r="B14" t="str">
            <v>RU</v>
          </cell>
          <cell r="C14" t="str">
            <v>RZD</v>
          </cell>
          <cell r="D14" t="str">
            <v>Total number of LC</v>
          </cell>
          <cell r="E14">
            <v>2013</v>
          </cell>
          <cell r="F14">
            <v>11031</v>
          </cell>
        </row>
        <row r="15">
          <cell r="A15" t="str">
            <v>RZDactive LC2014</v>
          </cell>
          <cell r="B15" t="str">
            <v>RU</v>
          </cell>
          <cell r="C15" t="str">
            <v>RZD</v>
          </cell>
          <cell r="D15" t="str">
            <v>active LC</v>
          </cell>
          <cell r="E15">
            <v>2014</v>
          </cell>
          <cell r="F15">
            <v>10945</v>
          </cell>
        </row>
        <row r="16">
          <cell r="A16" t="str">
            <v>RZDTotal number of LC2014</v>
          </cell>
          <cell r="B16" t="str">
            <v>RU</v>
          </cell>
          <cell r="C16" t="str">
            <v>RZD</v>
          </cell>
          <cell r="D16" t="str">
            <v>Total number of LC</v>
          </cell>
          <cell r="E16">
            <v>2014</v>
          </cell>
          <cell r="F16">
            <v>10945</v>
          </cell>
        </row>
        <row r="17">
          <cell r="A17" t="str">
            <v>ILLINOISpassive LC2013</v>
          </cell>
          <cell r="B17" t="str">
            <v>US</v>
          </cell>
          <cell r="C17" t="str">
            <v>ILLINOIS</v>
          </cell>
          <cell r="D17" t="str">
            <v>passive LC</v>
          </cell>
          <cell r="E17">
            <v>2013</v>
          </cell>
          <cell r="F17">
            <v>7249</v>
          </cell>
        </row>
        <row r="18">
          <cell r="A18" t="str">
            <v>JR EastTotal number of LC2013</v>
          </cell>
          <cell r="B18" t="str">
            <v>JA</v>
          </cell>
          <cell r="C18" t="str">
            <v>JR East</v>
          </cell>
          <cell r="D18" t="str">
            <v>Total number of LC</v>
          </cell>
          <cell r="E18">
            <v>2013</v>
          </cell>
          <cell r="F18">
            <v>7037</v>
          </cell>
        </row>
        <row r="19">
          <cell r="A19" t="str">
            <v>JR EastTotal number of LC2014</v>
          </cell>
          <cell r="B19" t="str">
            <v>JA</v>
          </cell>
          <cell r="C19" t="str">
            <v>JR East</v>
          </cell>
          <cell r="D19" t="str">
            <v>Total number of LC</v>
          </cell>
          <cell r="E19">
            <v>2014</v>
          </cell>
          <cell r="F19">
            <v>6913</v>
          </cell>
        </row>
        <row r="20">
          <cell r="A20" t="str">
            <v>TRAFIKVERKETTotal number of LC2014</v>
          </cell>
          <cell r="B20" t="str">
            <v>SE</v>
          </cell>
          <cell r="C20" t="str">
            <v>TRAFIKVERKET</v>
          </cell>
          <cell r="D20" t="str">
            <v>Total number of LC</v>
          </cell>
          <cell r="E20">
            <v>2014</v>
          </cell>
          <cell r="F20">
            <v>6651</v>
          </cell>
        </row>
        <row r="21">
          <cell r="A21" t="str">
            <v>JR Eastactive LC2013</v>
          </cell>
          <cell r="B21" t="str">
            <v>JA</v>
          </cell>
          <cell r="C21" t="str">
            <v>JR East</v>
          </cell>
          <cell r="D21" t="str">
            <v>active LC</v>
          </cell>
          <cell r="E21">
            <v>2013</v>
          </cell>
          <cell r="F21">
            <v>6574</v>
          </cell>
        </row>
        <row r="22">
          <cell r="A22" t="str">
            <v>JR Eastactive LC2014</v>
          </cell>
          <cell r="B22" t="str">
            <v>JA</v>
          </cell>
          <cell r="C22" t="str">
            <v>JR East</v>
          </cell>
          <cell r="D22" t="str">
            <v>active LC</v>
          </cell>
          <cell r="E22">
            <v>2014</v>
          </cell>
          <cell r="F22">
            <v>6486</v>
          </cell>
        </row>
        <row r="23">
          <cell r="A23" t="str">
            <v>ILLINOISpassive LC2014</v>
          </cell>
          <cell r="B23" t="str">
            <v>US</v>
          </cell>
          <cell r="C23" t="str">
            <v>ILLINOIS</v>
          </cell>
          <cell r="D23" t="str">
            <v>passive LC</v>
          </cell>
          <cell r="E23">
            <v>2014</v>
          </cell>
          <cell r="F23">
            <v>6434</v>
          </cell>
        </row>
        <row r="24">
          <cell r="A24" t="str">
            <v>NETWORK RAILTotal number of LC2013</v>
          </cell>
          <cell r="B24" t="str">
            <v>GB</v>
          </cell>
          <cell r="C24" t="str">
            <v>NETWORK RAIL</v>
          </cell>
          <cell r="D24" t="str">
            <v>Total number of LC</v>
          </cell>
          <cell r="E24">
            <v>2013</v>
          </cell>
          <cell r="F24">
            <v>6293</v>
          </cell>
        </row>
        <row r="25">
          <cell r="A25" t="str">
            <v>ILLINOISactive LC2014</v>
          </cell>
          <cell r="B25" t="str">
            <v>US</v>
          </cell>
          <cell r="C25" t="str">
            <v>ILLINOIS</v>
          </cell>
          <cell r="D25" t="str">
            <v>active LC</v>
          </cell>
          <cell r="E25">
            <v>2014</v>
          </cell>
          <cell r="F25">
            <v>5462</v>
          </cell>
        </row>
        <row r="26">
          <cell r="A26" t="str">
            <v>ILLINOISactive LC2013</v>
          </cell>
          <cell r="B26" t="str">
            <v>US</v>
          </cell>
          <cell r="C26" t="str">
            <v>ILLINOIS</v>
          </cell>
          <cell r="D26" t="str">
            <v>active LC</v>
          </cell>
          <cell r="E26">
            <v>2013</v>
          </cell>
          <cell r="F26">
            <v>5427</v>
          </cell>
        </row>
        <row r="27">
          <cell r="A27" t="str">
            <v>FSTotal number of LC2013</v>
          </cell>
          <cell r="B27" t="str">
            <v>IT</v>
          </cell>
          <cell r="C27" t="str">
            <v>FS</v>
          </cell>
          <cell r="D27" t="str">
            <v>Total number of LC</v>
          </cell>
          <cell r="E27">
            <v>2013</v>
          </cell>
          <cell r="F27">
            <v>5334</v>
          </cell>
        </row>
        <row r="28">
          <cell r="A28" t="str">
            <v>SNCF Réseaupassive LC2013</v>
          </cell>
          <cell r="B28" t="str">
            <v>FR</v>
          </cell>
          <cell r="C28" t="str">
            <v>SNCF Réseau</v>
          </cell>
          <cell r="D28" t="str">
            <v>passive LC</v>
          </cell>
          <cell r="E28">
            <v>2013</v>
          </cell>
          <cell r="F28">
            <v>5313</v>
          </cell>
        </row>
        <row r="29">
          <cell r="A29" t="str">
            <v>SNCF Réseaupassive LC2014</v>
          </cell>
          <cell r="B29" t="str">
            <v>FR</v>
          </cell>
          <cell r="C29" t="str">
            <v>SNCF Réseau</v>
          </cell>
          <cell r="D29" t="str">
            <v>passive LC</v>
          </cell>
          <cell r="E29">
            <v>2014</v>
          </cell>
          <cell r="F29">
            <v>5277</v>
          </cell>
        </row>
        <row r="30">
          <cell r="A30" t="str">
            <v>FSTotal number of LC2014</v>
          </cell>
          <cell r="B30" t="str">
            <v>IT</v>
          </cell>
          <cell r="C30" t="str">
            <v>FS</v>
          </cell>
          <cell r="D30" t="str">
            <v>Total number of LC</v>
          </cell>
          <cell r="E30">
            <v>2014</v>
          </cell>
          <cell r="F30">
            <v>5010</v>
          </cell>
        </row>
        <row r="31">
          <cell r="A31" t="str">
            <v>FOTTotal number of LC2013</v>
          </cell>
          <cell r="B31" t="str">
            <v>CH</v>
          </cell>
          <cell r="C31" t="str">
            <v>FOT</v>
          </cell>
          <cell r="D31" t="str">
            <v>Total number of LC</v>
          </cell>
          <cell r="E31">
            <v>2013</v>
          </cell>
          <cell r="F31">
            <v>4944</v>
          </cell>
        </row>
        <row r="32">
          <cell r="A32" t="str">
            <v>FOTTotal number of LC2014</v>
          </cell>
          <cell r="B32" t="str">
            <v>CH</v>
          </cell>
          <cell r="C32" t="str">
            <v>FOT</v>
          </cell>
          <cell r="D32" t="str">
            <v>Total number of LC</v>
          </cell>
          <cell r="E32">
            <v>2014</v>
          </cell>
          <cell r="F32">
            <v>4781</v>
          </cell>
        </row>
        <row r="33">
          <cell r="A33" t="str">
            <v>FFETotal number of LC2013</v>
          </cell>
          <cell r="B33" t="str">
            <v>ES</v>
          </cell>
          <cell r="C33" t="str">
            <v>FFE</v>
          </cell>
          <cell r="D33" t="str">
            <v>Total number of LC</v>
          </cell>
          <cell r="E33">
            <v>2013</v>
          </cell>
          <cell r="F33">
            <v>3330</v>
          </cell>
        </row>
        <row r="34">
          <cell r="A34" t="str">
            <v>TCDDTotal number of LC2013</v>
          </cell>
          <cell r="B34" t="str">
            <v>TR</v>
          </cell>
          <cell r="C34" t="str">
            <v>TCDD</v>
          </cell>
          <cell r="D34" t="str">
            <v>Total number of LC</v>
          </cell>
          <cell r="E34">
            <v>2013</v>
          </cell>
          <cell r="F34">
            <v>3314</v>
          </cell>
        </row>
        <row r="35">
          <cell r="A35" t="str">
            <v>TCDDTotal number of LC2014</v>
          </cell>
          <cell r="B35" t="str">
            <v>TR</v>
          </cell>
          <cell r="C35" t="str">
            <v>TCDD</v>
          </cell>
          <cell r="D35" t="str">
            <v>Total number of LC</v>
          </cell>
          <cell r="E35">
            <v>2014</v>
          </cell>
          <cell r="F35">
            <v>3110</v>
          </cell>
        </row>
        <row r="36">
          <cell r="A36" t="str">
            <v>TRAFIKVERKETactive LC2014</v>
          </cell>
          <cell r="B36" t="str">
            <v>SE</v>
          </cell>
          <cell r="C36" t="str">
            <v>TRAFIKVERKET</v>
          </cell>
          <cell r="D36" t="str">
            <v>active LC</v>
          </cell>
          <cell r="E36">
            <v>2014</v>
          </cell>
          <cell r="F36">
            <v>2977</v>
          </cell>
        </row>
        <row r="37">
          <cell r="A37" t="str">
            <v>TRAFIKVERKETpassive LC2014</v>
          </cell>
          <cell r="B37" t="str">
            <v>SE</v>
          </cell>
          <cell r="C37" t="str">
            <v>TRAFIKVERKET</v>
          </cell>
          <cell r="D37" t="str">
            <v>passive LC</v>
          </cell>
          <cell r="E37">
            <v>2014</v>
          </cell>
          <cell r="F37">
            <v>2977</v>
          </cell>
        </row>
        <row r="38">
          <cell r="A38" t="str">
            <v>FTATotal number of LC2013</v>
          </cell>
          <cell r="B38" t="str">
            <v>FI</v>
          </cell>
          <cell r="C38" t="str">
            <v>FTA</v>
          </cell>
          <cell r="D38" t="str">
            <v>Total number of LC</v>
          </cell>
          <cell r="E38">
            <v>2013</v>
          </cell>
          <cell r="F38">
            <v>2946</v>
          </cell>
        </row>
        <row r="39">
          <cell r="A39" t="str">
            <v>FTATotal number of LC2014</v>
          </cell>
          <cell r="B39" t="str">
            <v>FI</v>
          </cell>
          <cell r="C39" t="str">
            <v>FTA</v>
          </cell>
          <cell r="D39" t="str">
            <v>Total number of LC</v>
          </cell>
          <cell r="E39">
            <v>2014</v>
          </cell>
          <cell r="F39">
            <v>2878</v>
          </cell>
        </row>
        <row r="40">
          <cell r="A40" t="str">
            <v>FOTactive LC2014</v>
          </cell>
          <cell r="B40" t="str">
            <v>CH</v>
          </cell>
          <cell r="C40" t="str">
            <v>FOT</v>
          </cell>
          <cell r="D40" t="str">
            <v>active LC</v>
          </cell>
          <cell r="E40">
            <v>2014</v>
          </cell>
          <cell r="F40">
            <v>2819</v>
          </cell>
        </row>
        <row r="41">
          <cell r="A41" t="str">
            <v>FOTactive LC2013</v>
          </cell>
          <cell r="B41" t="str">
            <v>CH</v>
          </cell>
          <cell r="C41" t="str">
            <v>FOT</v>
          </cell>
          <cell r="D41" t="str">
            <v>active LC</v>
          </cell>
          <cell r="E41">
            <v>2013</v>
          </cell>
          <cell r="F41">
            <v>2786</v>
          </cell>
        </row>
        <row r="42">
          <cell r="A42" t="str">
            <v>PRORAILTotal number of LC2013</v>
          </cell>
          <cell r="B42" t="str">
            <v>NL</v>
          </cell>
          <cell r="C42" t="str">
            <v>PRORAIL</v>
          </cell>
          <cell r="D42" t="str">
            <v>Total number of LC</v>
          </cell>
          <cell r="E42">
            <v>2013</v>
          </cell>
          <cell r="F42">
            <v>2541</v>
          </cell>
        </row>
        <row r="43">
          <cell r="A43" t="str">
            <v>PRORAILTotal number of LC2014</v>
          </cell>
          <cell r="B43" t="str">
            <v>NL</v>
          </cell>
          <cell r="C43" t="str">
            <v>PRORAIL</v>
          </cell>
          <cell r="D43" t="str">
            <v>Total number of LC</v>
          </cell>
          <cell r="E43">
            <v>2014</v>
          </cell>
          <cell r="F43">
            <v>2479</v>
          </cell>
        </row>
        <row r="44">
          <cell r="A44" t="str">
            <v>AARTotal number of accidents2014</v>
          </cell>
          <cell r="B44" t="str">
            <v>US</v>
          </cell>
          <cell r="C44" t="str">
            <v>AAR</v>
          </cell>
          <cell r="D44" t="str">
            <v>Total number of accidents</v>
          </cell>
          <cell r="E44">
            <v>2014</v>
          </cell>
          <cell r="F44">
            <v>2280</v>
          </cell>
        </row>
        <row r="45">
          <cell r="A45" t="str">
            <v>TCDDpassive LC2013</v>
          </cell>
          <cell r="B45" t="str">
            <v>TR</v>
          </cell>
          <cell r="C45" t="str">
            <v>TCDD</v>
          </cell>
          <cell r="D45" t="str">
            <v>passive LC</v>
          </cell>
          <cell r="E45">
            <v>2013</v>
          </cell>
          <cell r="F45">
            <v>2252</v>
          </cell>
        </row>
        <row r="46">
          <cell r="A46" t="str">
            <v>FTApassive LC2013</v>
          </cell>
          <cell r="B46" t="str">
            <v>FI</v>
          </cell>
          <cell r="C46" t="str">
            <v>FTA</v>
          </cell>
          <cell r="D46" t="str">
            <v>passive LC</v>
          </cell>
          <cell r="E46">
            <v>2013</v>
          </cell>
          <cell r="F46">
            <v>2252</v>
          </cell>
        </row>
        <row r="47">
          <cell r="A47" t="str">
            <v>FTApassive LC2014</v>
          </cell>
          <cell r="B47" t="str">
            <v>FI</v>
          </cell>
          <cell r="C47" t="str">
            <v>FTA</v>
          </cell>
          <cell r="D47" t="str">
            <v>passive LC</v>
          </cell>
          <cell r="E47">
            <v>2014</v>
          </cell>
          <cell r="F47">
            <v>2185</v>
          </cell>
        </row>
        <row r="48">
          <cell r="A48" t="str">
            <v>FOTpassive LC2013</v>
          </cell>
          <cell r="B48" t="str">
            <v>CH</v>
          </cell>
          <cell r="C48" t="str">
            <v>FOT</v>
          </cell>
          <cell r="D48" t="str">
            <v>passive LC</v>
          </cell>
          <cell r="E48">
            <v>2013</v>
          </cell>
          <cell r="F48">
            <v>2158</v>
          </cell>
        </row>
        <row r="49">
          <cell r="A49" t="str">
            <v>ZSRTotal number of LC2013</v>
          </cell>
          <cell r="B49" t="str">
            <v>SK</v>
          </cell>
          <cell r="C49" t="str">
            <v>ZSR</v>
          </cell>
          <cell r="D49" t="str">
            <v>Total number of LC</v>
          </cell>
          <cell r="E49">
            <v>2013</v>
          </cell>
          <cell r="F49">
            <v>2149</v>
          </cell>
        </row>
        <row r="50">
          <cell r="A50" t="str">
            <v>ZSRTotal number of LC2014</v>
          </cell>
          <cell r="B50" t="str">
            <v>SK</v>
          </cell>
          <cell r="C50" t="str">
            <v>ZSR</v>
          </cell>
          <cell r="D50" t="str">
            <v>Total number of LC</v>
          </cell>
          <cell r="E50">
            <v>2014</v>
          </cell>
          <cell r="F50">
            <v>2131</v>
          </cell>
        </row>
        <row r="51">
          <cell r="A51" t="str">
            <v>AARTotal number of accidents2013</v>
          </cell>
          <cell r="B51" t="str">
            <v>US</v>
          </cell>
          <cell r="C51" t="str">
            <v>AAR</v>
          </cell>
          <cell r="D51" t="str">
            <v>Total number of accidents</v>
          </cell>
          <cell r="E51">
            <v>2013</v>
          </cell>
          <cell r="F51">
            <v>2096</v>
          </cell>
        </row>
        <row r="52">
          <cell r="A52" t="str">
            <v>TCDDpassive LC2014</v>
          </cell>
          <cell r="B52" t="str">
            <v>TR</v>
          </cell>
          <cell r="C52" t="str">
            <v>TCDD</v>
          </cell>
          <cell r="D52" t="str">
            <v>passive LC</v>
          </cell>
          <cell r="E52">
            <v>2014</v>
          </cell>
          <cell r="F52">
            <v>2042</v>
          </cell>
        </row>
        <row r="53">
          <cell r="A53" t="str">
            <v>ZSTotal number of LC2014</v>
          </cell>
          <cell r="B53" t="str">
            <v>RS</v>
          </cell>
          <cell r="C53" t="str">
            <v>ZS</v>
          </cell>
          <cell r="D53" t="str">
            <v>Total number of LC</v>
          </cell>
          <cell r="E53">
            <v>2014</v>
          </cell>
          <cell r="F53">
            <v>2016</v>
          </cell>
        </row>
        <row r="54">
          <cell r="A54" t="str">
            <v>FOTpassive LC2014</v>
          </cell>
          <cell r="B54" t="str">
            <v>CH</v>
          </cell>
          <cell r="C54" t="str">
            <v>FOT</v>
          </cell>
          <cell r="D54" t="str">
            <v>passive LC</v>
          </cell>
          <cell r="E54">
            <v>2014</v>
          </cell>
          <cell r="F54">
            <v>1962</v>
          </cell>
        </row>
        <row r="55">
          <cell r="A55" t="str">
            <v>PRORAILactive LC2013</v>
          </cell>
          <cell r="B55" t="str">
            <v>NL</v>
          </cell>
          <cell r="C55" t="str">
            <v>PRORAIL</v>
          </cell>
          <cell r="D55" t="str">
            <v>active LC</v>
          </cell>
          <cell r="E55">
            <v>2013</v>
          </cell>
          <cell r="F55">
            <v>1939</v>
          </cell>
        </row>
        <row r="56">
          <cell r="A56" t="str">
            <v>PRORAILactive LC2014</v>
          </cell>
          <cell r="B56" t="str">
            <v>NL</v>
          </cell>
          <cell r="C56" t="str">
            <v>PRORAIL</v>
          </cell>
          <cell r="D56" t="str">
            <v>active LC</v>
          </cell>
          <cell r="E56">
            <v>2014</v>
          </cell>
          <cell r="F56">
            <v>1933</v>
          </cell>
        </row>
        <row r="57">
          <cell r="A57" t="str">
            <v>INFRABELTotal number of LC2013</v>
          </cell>
          <cell r="B57" t="str">
            <v>BE</v>
          </cell>
          <cell r="C57" t="str">
            <v>INFRABEL</v>
          </cell>
          <cell r="D57" t="str">
            <v>Total number of LC</v>
          </cell>
          <cell r="E57">
            <v>2013</v>
          </cell>
          <cell r="F57">
            <v>1848</v>
          </cell>
        </row>
        <row r="58">
          <cell r="A58" t="str">
            <v>INFRABELTotal number of LC2014</v>
          </cell>
          <cell r="B58" t="str">
            <v>BE</v>
          </cell>
          <cell r="C58" t="str">
            <v>INFRABEL</v>
          </cell>
          <cell r="D58" t="str">
            <v>Total number of LC</v>
          </cell>
          <cell r="E58">
            <v>2014</v>
          </cell>
          <cell r="F58">
            <v>1818</v>
          </cell>
        </row>
        <row r="59">
          <cell r="A59" t="str">
            <v>INFRABELactive LC2013</v>
          </cell>
          <cell r="B59" t="str">
            <v>BE</v>
          </cell>
          <cell r="C59" t="str">
            <v>INFRABEL</v>
          </cell>
          <cell r="D59" t="str">
            <v>active LC</v>
          </cell>
          <cell r="E59">
            <v>2013</v>
          </cell>
          <cell r="F59">
            <v>1581</v>
          </cell>
        </row>
        <row r="60">
          <cell r="A60" t="str">
            <v>INFRABELactive LC2014</v>
          </cell>
          <cell r="B60" t="str">
            <v>BE</v>
          </cell>
          <cell r="C60" t="str">
            <v>INFRABEL</v>
          </cell>
          <cell r="D60" t="str">
            <v>active LC</v>
          </cell>
          <cell r="E60">
            <v>2014</v>
          </cell>
          <cell r="F60">
            <v>1554</v>
          </cell>
        </row>
        <row r="61">
          <cell r="A61" t="str">
            <v>HZ INFRATotal number of LC2014</v>
          </cell>
          <cell r="B61" t="str">
            <v>HR</v>
          </cell>
          <cell r="C61" t="str">
            <v>HZ INFRA</v>
          </cell>
          <cell r="D61" t="str">
            <v>Total number of LC</v>
          </cell>
          <cell r="E61">
            <v>2014</v>
          </cell>
          <cell r="F61">
            <v>1521</v>
          </cell>
        </row>
        <row r="62">
          <cell r="A62" t="str">
            <v>HZ INFRATotal number of LC2013</v>
          </cell>
          <cell r="B62" t="str">
            <v>HR</v>
          </cell>
          <cell r="C62" t="str">
            <v>HZ INFRA</v>
          </cell>
          <cell r="D62" t="str">
            <v>Total number of LC</v>
          </cell>
          <cell r="E62">
            <v>2013</v>
          </cell>
          <cell r="F62">
            <v>1521</v>
          </cell>
        </row>
        <row r="63">
          <cell r="A63" t="str">
            <v>ZSpassive LC2014</v>
          </cell>
          <cell r="B63" t="str">
            <v>RS</v>
          </cell>
          <cell r="C63" t="str">
            <v>ZS</v>
          </cell>
          <cell r="D63" t="str">
            <v>passive LC</v>
          </cell>
          <cell r="E63">
            <v>2014</v>
          </cell>
          <cell r="F63">
            <v>1491</v>
          </cell>
        </row>
        <row r="64">
          <cell r="A64" t="str">
            <v>TRACKSAFETotal number of LC2013</v>
          </cell>
          <cell r="B64" t="str">
            <v>NZ</v>
          </cell>
          <cell r="C64" t="str">
            <v>TRACKSAFE</v>
          </cell>
          <cell r="D64" t="str">
            <v>Total number of LC</v>
          </cell>
          <cell r="E64">
            <v>2013</v>
          </cell>
          <cell r="F64">
            <v>1455</v>
          </cell>
        </row>
        <row r="65">
          <cell r="A65" t="str">
            <v>TRACKSAFETotal number of LC2014</v>
          </cell>
          <cell r="B65" t="str">
            <v>NZ</v>
          </cell>
          <cell r="C65" t="str">
            <v>TRACKSAFE</v>
          </cell>
          <cell r="D65" t="str">
            <v>Total number of LC</v>
          </cell>
          <cell r="E65">
            <v>2014</v>
          </cell>
          <cell r="F65">
            <v>1398</v>
          </cell>
        </row>
        <row r="66">
          <cell r="A66" t="str">
            <v>ZSRpassive LC2013</v>
          </cell>
          <cell r="B66" t="str">
            <v>SK</v>
          </cell>
          <cell r="C66" t="str">
            <v>ZSR</v>
          </cell>
          <cell r="D66" t="str">
            <v>passive LC</v>
          </cell>
          <cell r="E66">
            <v>2013</v>
          </cell>
          <cell r="F66">
            <v>1088</v>
          </cell>
        </row>
        <row r="67">
          <cell r="A67" t="str">
            <v>ZSRpassive LC2014</v>
          </cell>
          <cell r="B67" t="str">
            <v>SK</v>
          </cell>
          <cell r="C67" t="str">
            <v>ZSR</v>
          </cell>
          <cell r="D67" t="str">
            <v>passive LC</v>
          </cell>
          <cell r="E67">
            <v>2014</v>
          </cell>
          <cell r="F67">
            <v>1079</v>
          </cell>
        </row>
        <row r="68">
          <cell r="A68" t="str">
            <v>TCDDactive LC2014</v>
          </cell>
          <cell r="B68" t="str">
            <v>TR</v>
          </cell>
          <cell r="C68" t="str">
            <v>TCDD</v>
          </cell>
          <cell r="D68" t="str">
            <v>active LC</v>
          </cell>
          <cell r="E68">
            <v>2014</v>
          </cell>
          <cell r="F68">
            <v>1068</v>
          </cell>
        </row>
        <row r="69">
          <cell r="A69" t="str">
            <v>TCDDactive LC2013</v>
          </cell>
          <cell r="B69" t="str">
            <v>TR</v>
          </cell>
          <cell r="C69" t="str">
            <v>TCDD</v>
          </cell>
          <cell r="D69" t="str">
            <v>active LC</v>
          </cell>
          <cell r="E69">
            <v>2013</v>
          </cell>
          <cell r="F69">
            <v>1062</v>
          </cell>
        </row>
        <row r="70">
          <cell r="A70" t="str">
            <v>ZSRactive LC2013</v>
          </cell>
          <cell r="B70" t="str">
            <v>SK</v>
          </cell>
          <cell r="C70" t="str">
            <v>ZSR</v>
          </cell>
          <cell r="D70" t="str">
            <v>active LC</v>
          </cell>
          <cell r="E70">
            <v>2013</v>
          </cell>
          <cell r="F70">
            <v>1061</v>
          </cell>
        </row>
        <row r="71">
          <cell r="A71" t="str">
            <v>ZSRactive LC2014</v>
          </cell>
          <cell r="B71" t="str">
            <v>SK</v>
          </cell>
          <cell r="C71" t="str">
            <v>ZSR</v>
          </cell>
          <cell r="D71" t="str">
            <v>active LC</v>
          </cell>
          <cell r="E71">
            <v>2014</v>
          </cell>
          <cell r="F71">
            <v>1052</v>
          </cell>
        </row>
        <row r="72">
          <cell r="A72" t="str">
            <v>HZ INFRApassive LC2014</v>
          </cell>
          <cell r="B72" t="str">
            <v>HR</v>
          </cell>
          <cell r="C72" t="str">
            <v>HZ INFRA</v>
          </cell>
          <cell r="D72" t="str">
            <v>passive LC</v>
          </cell>
          <cell r="E72">
            <v>2014</v>
          </cell>
          <cell r="F72">
            <v>966</v>
          </cell>
        </row>
        <row r="73">
          <cell r="A73" t="str">
            <v>NRICTotal number of LC2013</v>
          </cell>
          <cell r="B73" t="str">
            <v>BG</v>
          </cell>
          <cell r="C73" t="str">
            <v>NRIC</v>
          </cell>
          <cell r="D73" t="str">
            <v>Total number of LC</v>
          </cell>
          <cell r="E73">
            <v>2013</v>
          </cell>
          <cell r="F73">
            <v>780</v>
          </cell>
        </row>
        <row r="74">
          <cell r="A74" t="str">
            <v>NRICTotal number of LC2014</v>
          </cell>
          <cell r="B74" t="str">
            <v>BG</v>
          </cell>
          <cell r="C74" t="str">
            <v>NRIC</v>
          </cell>
          <cell r="D74" t="str">
            <v>Total number of LC</v>
          </cell>
          <cell r="E74">
            <v>2014</v>
          </cell>
          <cell r="F74">
            <v>774</v>
          </cell>
        </row>
        <row r="75">
          <cell r="A75" t="str">
            <v>FTAactive LC2013</v>
          </cell>
          <cell r="B75" t="str">
            <v>FI</v>
          </cell>
          <cell r="C75" t="str">
            <v>FTA</v>
          </cell>
          <cell r="D75" t="str">
            <v>active LC</v>
          </cell>
          <cell r="E75">
            <v>2013</v>
          </cell>
          <cell r="F75">
            <v>694</v>
          </cell>
        </row>
        <row r="76">
          <cell r="A76" t="str">
            <v>FTAactive LC2014</v>
          </cell>
          <cell r="B76" t="str">
            <v>FI</v>
          </cell>
          <cell r="C76" t="str">
            <v>FTA</v>
          </cell>
          <cell r="D76" t="str">
            <v>active LC</v>
          </cell>
          <cell r="E76">
            <v>2014</v>
          </cell>
          <cell r="F76">
            <v>693</v>
          </cell>
        </row>
        <row r="77">
          <cell r="A77" t="str">
            <v>NRICactive LC2013</v>
          </cell>
          <cell r="B77" t="str">
            <v>BG</v>
          </cell>
          <cell r="C77" t="str">
            <v>NRIC</v>
          </cell>
          <cell r="D77" t="str">
            <v>active LC</v>
          </cell>
          <cell r="E77">
            <v>2013</v>
          </cell>
          <cell r="F77">
            <v>643</v>
          </cell>
        </row>
        <row r="78">
          <cell r="A78" t="str">
            <v>NRICactive LC2014</v>
          </cell>
          <cell r="B78" t="str">
            <v>BG</v>
          </cell>
          <cell r="C78" t="str">
            <v>NRIC</v>
          </cell>
          <cell r="D78" t="str">
            <v>active LC</v>
          </cell>
          <cell r="E78">
            <v>2014</v>
          </cell>
          <cell r="F78">
            <v>632</v>
          </cell>
        </row>
        <row r="79">
          <cell r="A79" t="str">
            <v>PRORAILpassive LC2013</v>
          </cell>
          <cell r="B79" t="str">
            <v>NL</v>
          </cell>
          <cell r="C79" t="str">
            <v>PRORAIL</v>
          </cell>
          <cell r="D79" t="str">
            <v>passive LC</v>
          </cell>
          <cell r="E79">
            <v>2013</v>
          </cell>
          <cell r="F79">
            <v>602</v>
          </cell>
        </row>
        <row r="80">
          <cell r="A80" t="str">
            <v>HZ INFRAactive LC2014</v>
          </cell>
          <cell r="B80" t="str">
            <v>HR</v>
          </cell>
          <cell r="C80" t="str">
            <v>HZ INFRA</v>
          </cell>
          <cell r="D80" t="str">
            <v>active LC</v>
          </cell>
          <cell r="E80">
            <v>2014</v>
          </cell>
          <cell r="F80">
            <v>555</v>
          </cell>
        </row>
        <row r="81">
          <cell r="A81" t="str">
            <v>PRORAILpassive LC2014</v>
          </cell>
          <cell r="B81" t="str">
            <v>NL</v>
          </cell>
          <cell r="C81" t="str">
            <v>PRORAIL</v>
          </cell>
          <cell r="D81" t="str">
            <v>passive LC</v>
          </cell>
          <cell r="E81">
            <v>2014</v>
          </cell>
          <cell r="F81">
            <v>546</v>
          </cell>
        </row>
        <row r="82">
          <cell r="A82" t="str">
            <v>LGTotal number of LC2014</v>
          </cell>
          <cell r="B82" t="str">
            <v>LT</v>
          </cell>
          <cell r="C82" t="str">
            <v>LG</v>
          </cell>
          <cell r="D82" t="str">
            <v>Total number of LC</v>
          </cell>
          <cell r="E82">
            <v>2014</v>
          </cell>
          <cell r="F82">
            <v>545</v>
          </cell>
        </row>
        <row r="83">
          <cell r="A83" t="str">
            <v>LGTotal number of LC2013</v>
          </cell>
          <cell r="B83" t="str">
            <v>LT</v>
          </cell>
          <cell r="C83" t="str">
            <v>LG</v>
          </cell>
          <cell r="D83" t="str">
            <v>Total number of LC</v>
          </cell>
          <cell r="E83">
            <v>2013</v>
          </cell>
          <cell r="F83">
            <v>545</v>
          </cell>
        </row>
        <row r="84">
          <cell r="A84" t="str">
            <v>ZSactive LC2014</v>
          </cell>
          <cell r="B84" t="str">
            <v>RS</v>
          </cell>
          <cell r="C84" t="str">
            <v>ZS</v>
          </cell>
          <cell r="D84" t="str">
            <v>active LC</v>
          </cell>
          <cell r="E84">
            <v>2014</v>
          </cell>
          <cell r="F84">
            <v>525</v>
          </cell>
        </row>
        <row r="85">
          <cell r="A85" t="str">
            <v>RIFT VALLEYTotal number of LC2014</v>
          </cell>
          <cell r="B85" t="str">
            <v>KE</v>
          </cell>
          <cell r="C85" t="str">
            <v>RIFT VALLEY</v>
          </cell>
          <cell r="D85" t="str">
            <v>Total number of LC</v>
          </cell>
          <cell r="E85">
            <v>2014</v>
          </cell>
          <cell r="F85">
            <v>480</v>
          </cell>
        </row>
        <row r="86">
          <cell r="A86" t="str">
            <v>RIFT VALLEYTotal number of LC2013</v>
          </cell>
          <cell r="B86" t="str">
            <v>KE</v>
          </cell>
          <cell r="C86" t="str">
            <v>RIFT VALLEY</v>
          </cell>
          <cell r="D86" t="str">
            <v>Total number of LC</v>
          </cell>
          <cell r="E86">
            <v>2013</v>
          </cell>
          <cell r="F86">
            <v>480</v>
          </cell>
        </row>
        <row r="87">
          <cell r="A87" t="str">
            <v>RIFT VALLEYpassive LC2013</v>
          </cell>
          <cell r="B87" t="str">
            <v>KE</v>
          </cell>
          <cell r="C87" t="str">
            <v>RIFT VALLEY</v>
          </cell>
          <cell r="D87" t="str">
            <v>passive LC</v>
          </cell>
          <cell r="E87">
            <v>2013</v>
          </cell>
          <cell r="F87">
            <v>479</v>
          </cell>
        </row>
        <row r="88">
          <cell r="A88" t="str">
            <v>RIFT VALLEYpassive LC2014</v>
          </cell>
          <cell r="B88" t="str">
            <v>KE</v>
          </cell>
          <cell r="C88" t="str">
            <v>RIFT VALLEY</v>
          </cell>
          <cell r="D88" t="str">
            <v>passive LC</v>
          </cell>
          <cell r="E88">
            <v>2014</v>
          </cell>
          <cell r="F88">
            <v>473</v>
          </cell>
        </row>
        <row r="89">
          <cell r="A89" t="str">
            <v>JR Eastpassive LC2013</v>
          </cell>
          <cell r="B89" t="str">
            <v>JA</v>
          </cell>
          <cell r="C89" t="str">
            <v>JR East</v>
          </cell>
          <cell r="D89" t="str">
            <v>passive LC</v>
          </cell>
          <cell r="E89">
            <v>2013</v>
          </cell>
          <cell r="F89">
            <v>463</v>
          </cell>
        </row>
        <row r="90">
          <cell r="A90" t="str">
            <v>LDZpassive LC2013</v>
          </cell>
          <cell r="B90" t="str">
            <v>LV</v>
          </cell>
          <cell r="C90" t="str">
            <v>LDZ</v>
          </cell>
          <cell r="D90" t="str">
            <v>passive LC</v>
          </cell>
          <cell r="E90">
            <v>2013</v>
          </cell>
          <cell r="F90">
            <v>436</v>
          </cell>
        </row>
        <row r="91">
          <cell r="A91" t="str">
            <v>LDZpassive LC2014</v>
          </cell>
          <cell r="B91" t="str">
            <v>LV</v>
          </cell>
          <cell r="C91" t="str">
            <v>LDZ</v>
          </cell>
          <cell r="D91" t="str">
            <v>passive LC</v>
          </cell>
          <cell r="E91">
            <v>2014</v>
          </cell>
          <cell r="F91">
            <v>435</v>
          </cell>
        </row>
        <row r="92">
          <cell r="A92" t="str">
            <v>IPpassive LC2013</v>
          </cell>
          <cell r="B92" t="str">
            <v>PT</v>
          </cell>
          <cell r="C92" t="str">
            <v>IP</v>
          </cell>
          <cell r="D92" t="str">
            <v>passive LC</v>
          </cell>
          <cell r="E92">
            <v>2013</v>
          </cell>
          <cell r="F92">
            <v>434</v>
          </cell>
        </row>
        <row r="93">
          <cell r="A93" t="str">
            <v>JR Eastpassive LC2014</v>
          </cell>
          <cell r="B93" t="str">
            <v>JA</v>
          </cell>
          <cell r="C93" t="str">
            <v>JR East</v>
          </cell>
          <cell r="D93" t="str">
            <v>passive LC</v>
          </cell>
          <cell r="E93">
            <v>2014</v>
          </cell>
          <cell r="F93">
            <v>427</v>
          </cell>
        </row>
        <row r="94">
          <cell r="A94" t="str">
            <v>IPactive LC2014</v>
          </cell>
          <cell r="B94" t="str">
            <v>PT</v>
          </cell>
          <cell r="C94" t="str">
            <v>IP</v>
          </cell>
          <cell r="D94" t="str">
            <v>active LC</v>
          </cell>
          <cell r="E94">
            <v>2014</v>
          </cell>
          <cell r="F94">
            <v>413</v>
          </cell>
        </row>
        <row r="95">
          <cell r="A95" t="str">
            <v>IPpassive LC2014</v>
          </cell>
          <cell r="B95" t="str">
            <v>PT</v>
          </cell>
          <cell r="C95" t="str">
            <v>IP</v>
          </cell>
          <cell r="D95" t="str">
            <v>passive LC</v>
          </cell>
          <cell r="E95">
            <v>2014</v>
          </cell>
          <cell r="F95">
            <v>398</v>
          </cell>
        </row>
        <row r="96">
          <cell r="A96" t="str">
            <v>IPactive LC2013</v>
          </cell>
          <cell r="B96" t="str">
            <v>PT</v>
          </cell>
          <cell r="C96" t="str">
            <v>IP</v>
          </cell>
          <cell r="D96" t="str">
            <v>active LC</v>
          </cell>
          <cell r="E96">
            <v>2013</v>
          </cell>
          <cell r="F96">
            <v>391</v>
          </cell>
        </row>
        <row r="97">
          <cell r="A97" t="str">
            <v>LGactive LC2014</v>
          </cell>
          <cell r="B97" t="str">
            <v>LT</v>
          </cell>
          <cell r="C97" t="str">
            <v>LG</v>
          </cell>
          <cell r="D97" t="str">
            <v>active LC</v>
          </cell>
          <cell r="E97">
            <v>2014</v>
          </cell>
          <cell r="F97">
            <v>333</v>
          </cell>
        </row>
        <row r="98">
          <cell r="A98" t="str">
            <v>ONCFTotal number of LC2013</v>
          </cell>
          <cell r="B98" t="str">
            <v>MA</v>
          </cell>
          <cell r="C98" t="str">
            <v>ONCF</v>
          </cell>
          <cell r="D98" t="str">
            <v>Total number of LC</v>
          </cell>
          <cell r="E98">
            <v>2013</v>
          </cell>
          <cell r="F98">
            <v>321</v>
          </cell>
        </row>
        <row r="99">
          <cell r="A99" t="str">
            <v>ONCFpassive LC2013</v>
          </cell>
          <cell r="B99" t="str">
            <v>MA</v>
          </cell>
          <cell r="C99" t="str">
            <v>ONCF</v>
          </cell>
          <cell r="D99" t="str">
            <v>passive LC</v>
          </cell>
          <cell r="E99">
            <v>2013</v>
          </cell>
          <cell r="F99">
            <v>296</v>
          </cell>
        </row>
        <row r="100">
          <cell r="A100" t="str">
            <v>ONCFTotal number of LC2014</v>
          </cell>
          <cell r="B100" t="str">
            <v>MA</v>
          </cell>
          <cell r="C100" t="str">
            <v>ONCF</v>
          </cell>
          <cell r="D100" t="str">
            <v>Total number of LC</v>
          </cell>
          <cell r="E100">
            <v>2014</v>
          </cell>
          <cell r="F100">
            <v>290</v>
          </cell>
        </row>
        <row r="101">
          <cell r="A101" t="str">
            <v>RZDAccidents at active LC2013</v>
          </cell>
          <cell r="B101" t="str">
            <v>RU</v>
          </cell>
          <cell r="C101" t="str">
            <v>RZD</v>
          </cell>
          <cell r="D101" t="str">
            <v>Accidents at active LC</v>
          </cell>
          <cell r="E101">
            <v>2013</v>
          </cell>
          <cell r="F101">
            <v>273</v>
          </cell>
        </row>
        <row r="102">
          <cell r="A102" t="str">
            <v>RZDTotal number of accidents2013</v>
          </cell>
          <cell r="B102" t="str">
            <v>RU</v>
          </cell>
          <cell r="C102" t="str">
            <v>RZD</v>
          </cell>
          <cell r="D102" t="str">
            <v>Total number of accidents</v>
          </cell>
          <cell r="E102">
            <v>2013</v>
          </cell>
          <cell r="F102">
            <v>273</v>
          </cell>
        </row>
        <row r="103">
          <cell r="A103" t="str">
            <v>AARTotal number of fatalities2014</v>
          </cell>
          <cell r="B103" t="str">
            <v>US</v>
          </cell>
          <cell r="C103" t="str">
            <v>AAR</v>
          </cell>
          <cell r="D103" t="str">
            <v>Total number of fatalities</v>
          </cell>
          <cell r="E103">
            <v>2014</v>
          </cell>
          <cell r="F103">
            <v>267</v>
          </cell>
        </row>
        <row r="104">
          <cell r="A104" t="str">
            <v>INFRABELpassive LC2013</v>
          </cell>
          <cell r="B104" t="str">
            <v>BE</v>
          </cell>
          <cell r="C104" t="str">
            <v>INFRABEL</v>
          </cell>
          <cell r="D104" t="str">
            <v>passive LC</v>
          </cell>
          <cell r="E104">
            <v>2013</v>
          </cell>
          <cell r="F104">
            <v>267</v>
          </cell>
        </row>
        <row r="105">
          <cell r="A105" t="str">
            <v>INFRABELpassive LC2014</v>
          </cell>
          <cell r="B105" t="str">
            <v>BE</v>
          </cell>
          <cell r="C105" t="str">
            <v>INFRABEL</v>
          </cell>
          <cell r="D105" t="str">
            <v>passive LC</v>
          </cell>
          <cell r="E105">
            <v>2014</v>
          </cell>
          <cell r="F105">
            <v>264</v>
          </cell>
        </row>
        <row r="106">
          <cell r="A106" t="str">
            <v>RZDAccidents at active LC2014</v>
          </cell>
          <cell r="B106" t="str">
            <v>RU</v>
          </cell>
          <cell r="C106" t="str">
            <v>RZD</v>
          </cell>
          <cell r="D106" t="str">
            <v>Accidents at active LC</v>
          </cell>
          <cell r="E106">
            <v>2014</v>
          </cell>
          <cell r="F106">
            <v>263</v>
          </cell>
        </row>
        <row r="107">
          <cell r="A107" t="str">
            <v>RZDTotal number of accidents2014</v>
          </cell>
          <cell r="B107" t="str">
            <v>RU</v>
          </cell>
          <cell r="C107" t="str">
            <v>RZD</v>
          </cell>
          <cell r="D107" t="str">
            <v>Total number of accidents</v>
          </cell>
          <cell r="E107">
            <v>2014</v>
          </cell>
          <cell r="F107">
            <v>263</v>
          </cell>
        </row>
        <row r="108">
          <cell r="A108" t="str">
            <v>AARTotal number of fatalities2013</v>
          </cell>
          <cell r="B108" t="str">
            <v>US</v>
          </cell>
          <cell r="C108" t="str">
            <v>AAR</v>
          </cell>
          <cell r="D108" t="str">
            <v>Total number of fatalities</v>
          </cell>
          <cell r="E108">
            <v>2013</v>
          </cell>
          <cell r="F108">
            <v>231</v>
          </cell>
        </row>
        <row r="109">
          <cell r="A109" t="str">
            <v>LGpassive LC2014</v>
          </cell>
          <cell r="B109" t="str">
            <v>LT</v>
          </cell>
          <cell r="C109" t="str">
            <v>LG</v>
          </cell>
          <cell r="D109" t="str">
            <v>passive LC</v>
          </cell>
          <cell r="E109">
            <v>2014</v>
          </cell>
          <cell r="F109">
            <v>212</v>
          </cell>
        </row>
        <row r="110">
          <cell r="A110" t="str">
            <v>ONCFpassive LC2014</v>
          </cell>
          <cell r="B110" t="str">
            <v>MA</v>
          </cell>
          <cell r="C110" t="str">
            <v>ONCF</v>
          </cell>
          <cell r="D110" t="str">
            <v>passive LC</v>
          </cell>
          <cell r="E110">
            <v>2014</v>
          </cell>
          <cell r="F110">
            <v>194</v>
          </cell>
        </row>
        <row r="111">
          <cell r="A111" t="str">
            <v>MONGOLIApassive LC2014</v>
          </cell>
          <cell r="B111" t="str">
            <v>MN</v>
          </cell>
          <cell r="C111" t="str">
            <v>MONGOLIA</v>
          </cell>
          <cell r="D111" t="str">
            <v>passive LC</v>
          </cell>
          <cell r="E111">
            <v>2014</v>
          </cell>
          <cell r="F111">
            <v>190</v>
          </cell>
        </row>
        <row r="112">
          <cell r="A112" t="str">
            <v>MONGOLIApassive LC2013</v>
          </cell>
          <cell r="B112" t="str">
            <v>MN</v>
          </cell>
          <cell r="C112" t="str">
            <v>MONGOLIA</v>
          </cell>
          <cell r="D112" t="str">
            <v>passive LC</v>
          </cell>
          <cell r="E112">
            <v>2013</v>
          </cell>
          <cell r="F112">
            <v>190</v>
          </cell>
        </row>
        <row r="113">
          <cell r="A113" t="str">
            <v>TRANSLINKTotal number of LC2013</v>
          </cell>
          <cell r="B113" t="str">
            <v>GB</v>
          </cell>
          <cell r="C113" t="str">
            <v>TRANSLINK</v>
          </cell>
          <cell r="D113" t="str">
            <v>Total number of LC</v>
          </cell>
          <cell r="E113">
            <v>2013</v>
          </cell>
          <cell r="F113">
            <v>185</v>
          </cell>
        </row>
        <row r="114">
          <cell r="A114" t="str">
            <v>CANADATotal number of accidents2013</v>
          </cell>
          <cell r="B114" t="str">
            <v>CA</v>
          </cell>
          <cell r="C114" t="str">
            <v>CANADA</v>
          </cell>
          <cell r="D114" t="str">
            <v>Total number of accidents</v>
          </cell>
          <cell r="E114">
            <v>2013</v>
          </cell>
          <cell r="F114">
            <v>185</v>
          </cell>
        </row>
        <row r="115">
          <cell r="A115" t="str">
            <v>CANADATotal number of accidents2014</v>
          </cell>
          <cell r="B115" t="str">
            <v>CA</v>
          </cell>
          <cell r="C115" t="str">
            <v>CANADA</v>
          </cell>
          <cell r="D115" t="str">
            <v>Total number of accidents</v>
          </cell>
          <cell r="E115">
            <v>2014</v>
          </cell>
          <cell r="F115">
            <v>180</v>
          </cell>
        </row>
        <row r="116">
          <cell r="A116" t="str">
            <v>TRANSLINKTotal number of LC2014</v>
          </cell>
          <cell r="B116" t="str">
            <v>GB</v>
          </cell>
          <cell r="C116" t="str">
            <v>TRANSLINK</v>
          </cell>
          <cell r="D116" t="str">
            <v>Total number of LC</v>
          </cell>
          <cell r="E116">
            <v>2014</v>
          </cell>
          <cell r="F116">
            <v>179</v>
          </cell>
        </row>
        <row r="117">
          <cell r="A117" t="str">
            <v>NRICpassive LC2014</v>
          </cell>
          <cell r="B117" t="str">
            <v>BG</v>
          </cell>
          <cell r="C117" t="str">
            <v>NRIC</v>
          </cell>
          <cell r="D117" t="str">
            <v>passive LC</v>
          </cell>
          <cell r="E117">
            <v>2014</v>
          </cell>
          <cell r="F117">
            <v>142</v>
          </cell>
        </row>
        <row r="118">
          <cell r="A118" t="str">
            <v>CFLTotal number of LC2013</v>
          </cell>
          <cell r="B118" t="str">
            <v>LU</v>
          </cell>
          <cell r="C118" t="str">
            <v>CFL</v>
          </cell>
          <cell r="D118" t="str">
            <v>Total number of LC</v>
          </cell>
          <cell r="E118">
            <v>2013</v>
          </cell>
          <cell r="F118">
            <v>137</v>
          </cell>
        </row>
        <row r="119">
          <cell r="A119" t="str">
            <v>NRICpassive LC2013</v>
          </cell>
          <cell r="B119" t="str">
            <v>BG</v>
          </cell>
          <cell r="C119" t="str">
            <v>NRIC</v>
          </cell>
          <cell r="D119" t="str">
            <v>passive LC</v>
          </cell>
          <cell r="E119">
            <v>2013</v>
          </cell>
          <cell r="F119">
            <v>137</v>
          </cell>
        </row>
        <row r="120">
          <cell r="A120" t="str">
            <v>CFLTotal number of LC2014</v>
          </cell>
          <cell r="B120" t="str">
            <v>LU</v>
          </cell>
          <cell r="C120" t="str">
            <v>CFL</v>
          </cell>
          <cell r="D120" t="str">
            <v>Total number of LC</v>
          </cell>
          <cell r="E120">
            <v>2014</v>
          </cell>
          <cell r="F120">
            <v>136</v>
          </cell>
        </row>
        <row r="121">
          <cell r="A121" t="str">
            <v>ILLINOISTotal number of accidents2014</v>
          </cell>
          <cell r="B121" t="str">
            <v>US</v>
          </cell>
          <cell r="C121" t="str">
            <v>ILLINOIS</v>
          </cell>
          <cell r="D121" t="str">
            <v>Total number of accidents</v>
          </cell>
          <cell r="E121">
            <v>2014</v>
          </cell>
          <cell r="F121">
            <v>134</v>
          </cell>
        </row>
        <row r="122">
          <cell r="A122" t="str">
            <v>ILLINOISTotal number of accidents2013</v>
          </cell>
          <cell r="B122" t="str">
            <v>US</v>
          </cell>
          <cell r="C122" t="str">
            <v>ILLINOIS</v>
          </cell>
          <cell r="D122" t="str">
            <v>Total number of accidents</v>
          </cell>
          <cell r="E122">
            <v>2013</v>
          </cell>
          <cell r="F122">
            <v>126</v>
          </cell>
        </row>
        <row r="123">
          <cell r="A123" t="str">
            <v>TRANSLINKpassive LC2013</v>
          </cell>
          <cell r="B123" t="str">
            <v>GB</v>
          </cell>
          <cell r="C123" t="str">
            <v>TRANSLINK</v>
          </cell>
          <cell r="D123" t="str">
            <v>passive LC</v>
          </cell>
          <cell r="E123">
            <v>2013</v>
          </cell>
          <cell r="F123">
            <v>121</v>
          </cell>
        </row>
        <row r="124">
          <cell r="A124" t="str">
            <v>SNCF RéseauTotal number of accidents2013</v>
          </cell>
          <cell r="B124" t="str">
            <v>FR</v>
          </cell>
          <cell r="C124" t="str">
            <v>SNCF Réseau</v>
          </cell>
          <cell r="D124" t="str">
            <v>Total number of accidents</v>
          </cell>
          <cell r="E124">
            <v>2013</v>
          </cell>
          <cell r="F124">
            <v>118</v>
          </cell>
        </row>
        <row r="125">
          <cell r="A125" t="str">
            <v>FOTTotal number of accidents2013</v>
          </cell>
          <cell r="B125" t="str">
            <v>CH</v>
          </cell>
          <cell r="C125" t="str">
            <v>FOT</v>
          </cell>
          <cell r="D125" t="str">
            <v>Total number of accidents</v>
          </cell>
          <cell r="E125">
            <v>2013</v>
          </cell>
          <cell r="F125">
            <v>116</v>
          </cell>
        </row>
        <row r="126">
          <cell r="A126" t="str">
            <v>TRANSLINKpassive LC2014</v>
          </cell>
          <cell r="B126" t="str">
            <v>GB</v>
          </cell>
          <cell r="C126" t="str">
            <v>TRANSLINK</v>
          </cell>
          <cell r="D126" t="str">
            <v>passive LC</v>
          </cell>
          <cell r="E126">
            <v>2014</v>
          </cell>
          <cell r="F126">
            <v>115</v>
          </cell>
        </row>
        <row r="127">
          <cell r="A127" t="str">
            <v>LDZTotal number of LC2013</v>
          </cell>
          <cell r="B127" t="str">
            <v>LV</v>
          </cell>
          <cell r="C127" t="str">
            <v>LDZ</v>
          </cell>
          <cell r="D127" t="str">
            <v>Total number of LC</v>
          </cell>
          <cell r="E127">
            <v>2013</v>
          </cell>
          <cell r="F127">
            <v>108</v>
          </cell>
        </row>
        <row r="128">
          <cell r="A128" t="str">
            <v>LDZTotal number of LC2014</v>
          </cell>
          <cell r="B128" t="str">
            <v>LV</v>
          </cell>
          <cell r="C128" t="str">
            <v>LDZ</v>
          </cell>
          <cell r="D128" t="str">
            <v>Total number of LC</v>
          </cell>
          <cell r="E128">
            <v>2014</v>
          </cell>
          <cell r="F128">
            <v>106</v>
          </cell>
        </row>
        <row r="129">
          <cell r="A129" t="str">
            <v>FOTTotal number of accidents2014</v>
          </cell>
          <cell r="B129" t="str">
            <v>CH</v>
          </cell>
          <cell r="C129" t="str">
            <v>FOT</v>
          </cell>
          <cell r="D129" t="str">
            <v>Total number of accidents</v>
          </cell>
          <cell r="E129">
            <v>2014</v>
          </cell>
          <cell r="F129">
            <v>105</v>
          </cell>
        </row>
        <row r="130">
          <cell r="A130" t="str">
            <v>SNCF RéseauTotal number of accidents2014</v>
          </cell>
          <cell r="B130" t="str">
            <v>FR</v>
          </cell>
          <cell r="C130" t="str">
            <v>SNCF Réseau</v>
          </cell>
          <cell r="D130" t="str">
            <v>Total number of accidents</v>
          </cell>
          <cell r="E130">
            <v>2014</v>
          </cell>
          <cell r="F130">
            <v>100</v>
          </cell>
        </row>
        <row r="131">
          <cell r="A131" t="str">
            <v>SNCF RéseauAccidents at active LC2013</v>
          </cell>
          <cell r="B131" t="str">
            <v>FR</v>
          </cell>
          <cell r="C131" t="str">
            <v>SNCF Réseau</v>
          </cell>
          <cell r="D131" t="str">
            <v>Accidents at active LC</v>
          </cell>
          <cell r="E131">
            <v>2013</v>
          </cell>
          <cell r="F131">
            <v>99</v>
          </cell>
        </row>
        <row r="132">
          <cell r="A132" t="str">
            <v>CANADAAccidents at active LC2013</v>
          </cell>
          <cell r="B132" t="str">
            <v>CA</v>
          </cell>
          <cell r="C132" t="str">
            <v>CANADA</v>
          </cell>
          <cell r="D132" t="str">
            <v>Accidents at active LC</v>
          </cell>
          <cell r="E132">
            <v>2013</v>
          </cell>
          <cell r="F132">
            <v>99</v>
          </cell>
        </row>
        <row r="133">
          <cell r="A133" t="str">
            <v>ONCFactive LC2014</v>
          </cell>
          <cell r="B133" t="str">
            <v>MA</v>
          </cell>
          <cell r="C133" t="str">
            <v>ONCF</v>
          </cell>
          <cell r="D133" t="str">
            <v>active LC</v>
          </cell>
          <cell r="E133">
            <v>2014</v>
          </cell>
          <cell r="F133">
            <v>96</v>
          </cell>
        </row>
        <row r="134">
          <cell r="A134" t="str">
            <v>CANADAAccidents at passive LC2014</v>
          </cell>
          <cell r="B134" t="str">
            <v>CA</v>
          </cell>
          <cell r="C134" t="str">
            <v>CANADA</v>
          </cell>
          <cell r="D134" t="str">
            <v>Accidents at passive LC</v>
          </cell>
          <cell r="E134">
            <v>2014</v>
          </cell>
          <cell r="F134">
            <v>93</v>
          </cell>
        </row>
        <row r="135">
          <cell r="A135" t="str">
            <v>ILLINOISAccidents at active LC2014</v>
          </cell>
          <cell r="B135" t="str">
            <v>US</v>
          </cell>
          <cell r="C135" t="str">
            <v>ILLINOIS</v>
          </cell>
          <cell r="D135" t="str">
            <v>Accidents at active LC</v>
          </cell>
          <cell r="E135">
            <v>2014</v>
          </cell>
          <cell r="F135">
            <v>90</v>
          </cell>
        </row>
        <row r="136">
          <cell r="A136" t="str">
            <v>MONGOLIAactive LC2013</v>
          </cell>
          <cell r="B136" t="str">
            <v>MN</v>
          </cell>
          <cell r="C136" t="str">
            <v>MONGOLIA</v>
          </cell>
          <cell r="D136" t="str">
            <v>active LC</v>
          </cell>
          <cell r="E136">
            <v>2013</v>
          </cell>
          <cell r="F136">
            <v>88</v>
          </cell>
        </row>
        <row r="137">
          <cell r="A137" t="str">
            <v>ILLINOISAccidents at active LC2013</v>
          </cell>
          <cell r="B137" t="str">
            <v>US</v>
          </cell>
          <cell r="C137" t="str">
            <v>ILLINOIS</v>
          </cell>
          <cell r="D137" t="str">
            <v>Accidents at active LC</v>
          </cell>
          <cell r="E137">
            <v>2013</v>
          </cell>
          <cell r="F137">
            <v>87</v>
          </cell>
        </row>
        <row r="138">
          <cell r="A138" t="str">
            <v>CANADAAccidents at active LC2014</v>
          </cell>
          <cell r="B138" t="str">
            <v>CA</v>
          </cell>
          <cell r="C138" t="str">
            <v>CANADA</v>
          </cell>
          <cell r="D138" t="str">
            <v>Accidents at active LC</v>
          </cell>
          <cell r="E138">
            <v>2014</v>
          </cell>
          <cell r="F138">
            <v>87</v>
          </cell>
        </row>
        <row r="139">
          <cell r="A139" t="str">
            <v>MONGOLIAactive LC2014</v>
          </cell>
          <cell r="B139" t="str">
            <v>MN</v>
          </cell>
          <cell r="C139" t="str">
            <v>MONGOLIA</v>
          </cell>
          <cell r="D139" t="str">
            <v>active LC</v>
          </cell>
          <cell r="E139">
            <v>2014</v>
          </cell>
          <cell r="F139">
            <v>86</v>
          </cell>
        </row>
        <row r="140">
          <cell r="A140" t="str">
            <v>CANADAAccidents at passive LC2013</v>
          </cell>
          <cell r="B140" t="str">
            <v>CA</v>
          </cell>
          <cell r="C140" t="str">
            <v>CANADA</v>
          </cell>
          <cell r="D140" t="str">
            <v>Accidents at passive LC</v>
          </cell>
          <cell r="E140">
            <v>2013</v>
          </cell>
          <cell r="F140">
            <v>86</v>
          </cell>
        </row>
        <row r="141">
          <cell r="A141" t="str">
            <v>SNCF RéseauAccidents at active LC2014</v>
          </cell>
          <cell r="B141" t="str">
            <v>FR</v>
          </cell>
          <cell r="C141" t="str">
            <v>SNCF Réseau</v>
          </cell>
          <cell r="D141" t="str">
            <v>Accidents at active LC</v>
          </cell>
          <cell r="E141">
            <v>2014</v>
          </cell>
          <cell r="F141">
            <v>82</v>
          </cell>
        </row>
        <row r="142">
          <cell r="A142" t="str">
            <v>Israel railwaysTotal number of LC2013</v>
          </cell>
          <cell r="B142" t="str">
            <v>IL</v>
          </cell>
          <cell r="C142" t="str">
            <v>Israel railways</v>
          </cell>
          <cell r="D142" t="str">
            <v>Total number of LC</v>
          </cell>
          <cell r="E142">
            <v>2013</v>
          </cell>
          <cell r="F142">
            <v>81</v>
          </cell>
        </row>
        <row r="143">
          <cell r="A143" t="str">
            <v>Israel railwaysTotal number of LC2014</v>
          </cell>
          <cell r="B143" t="str">
            <v>IL</v>
          </cell>
          <cell r="C143" t="str">
            <v>Israel railways</v>
          </cell>
          <cell r="D143" t="str">
            <v>Total number of LC</v>
          </cell>
          <cell r="E143">
            <v>2014</v>
          </cell>
          <cell r="F143">
            <v>76</v>
          </cell>
        </row>
        <row r="144">
          <cell r="A144" t="str">
            <v>Israel railwaysactive LC2013</v>
          </cell>
          <cell r="B144" t="str">
            <v>IL</v>
          </cell>
          <cell r="C144" t="str">
            <v>Israel railways</v>
          </cell>
          <cell r="D144" t="str">
            <v>active LC</v>
          </cell>
          <cell r="E144">
            <v>2013</v>
          </cell>
          <cell r="F144">
            <v>71</v>
          </cell>
        </row>
        <row r="145">
          <cell r="A145" t="str">
            <v>Israel railwaysactive LC2014</v>
          </cell>
          <cell r="B145" t="str">
            <v>IL</v>
          </cell>
          <cell r="C145" t="str">
            <v>Israel railways</v>
          </cell>
          <cell r="D145" t="str">
            <v>active LC</v>
          </cell>
          <cell r="E145">
            <v>2014</v>
          </cell>
          <cell r="F145">
            <v>68</v>
          </cell>
        </row>
        <row r="146">
          <cell r="A146" t="str">
            <v>TRANSLINKactive LC2014</v>
          </cell>
          <cell r="B146" t="str">
            <v>GB</v>
          </cell>
          <cell r="C146" t="str">
            <v>TRANSLINK</v>
          </cell>
          <cell r="D146" t="str">
            <v>active LC</v>
          </cell>
          <cell r="E146">
            <v>2014</v>
          </cell>
          <cell r="F146">
            <v>64</v>
          </cell>
        </row>
        <row r="147">
          <cell r="A147" t="str">
            <v>TRANSLINKactive LC2013</v>
          </cell>
          <cell r="B147" t="str">
            <v>GB</v>
          </cell>
          <cell r="C147" t="str">
            <v>TRANSLINK</v>
          </cell>
          <cell r="D147" t="str">
            <v>active LC</v>
          </cell>
          <cell r="E147">
            <v>2013</v>
          </cell>
          <cell r="F147">
            <v>64</v>
          </cell>
        </row>
        <row r="148">
          <cell r="A148" t="str">
            <v>RZDFatalities at active LC2013</v>
          </cell>
          <cell r="B148" t="str">
            <v>RU</v>
          </cell>
          <cell r="C148" t="str">
            <v>RZD</v>
          </cell>
          <cell r="D148" t="str">
            <v>Fatalities at active LC</v>
          </cell>
          <cell r="E148">
            <v>2013</v>
          </cell>
          <cell r="F148">
            <v>64</v>
          </cell>
        </row>
        <row r="149">
          <cell r="A149" t="str">
            <v>RZDTotal number of fatalities2013</v>
          </cell>
          <cell r="B149" t="str">
            <v>RU</v>
          </cell>
          <cell r="C149" t="str">
            <v>RZD</v>
          </cell>
          <cell r="D149" t="str">
            <v>Total number of fatalities</v>
          </cell>
          <cell r="E149">
            <v>2013</v>
          </cell>
          <cell r="F149">
            <v>64</v>
          </cell>
        </row>
        <row r="150">
          <cell r="A150" t="str">
            <v>RZDFatalities at active LC2014</v>
          </cell>
          <cell r="B150" t="str">
            <v>RU</v>
          </cell>
          <cell r="C150" t="str">
            <v>RZD</v>
          </cell>
          <cell r="D150" t="str">
            <v>Fatalities at active LC</v>
          </cell>
          <cell r="E150">
            <v>2014</v>
          </cell>
          <cell r="F150">
            <v>57</v>
          </cell>
        </row>
        <row r="151">
          <cell r="A151" t="str">
            <v>RZDTotal number of fatalities2014</v>
          </cell>
          <cell r="B151" t="str">
            <v>RU</v>
          </cell>
          <cell r="C151" t="str">
            <v>RZD</v>
          </cell>
          <cell r="D151" t="str">
            <v>Total number of fatalities</v>
          </cell>
          <cell r="E151">
            <v>2014</v>
          </cell>
          <cell r="F151">
            <v>57</v>
          </cell>
        </row>
        <row r="152">
          <cell r="A152" t="str">
            <v>ZSTotal number of accidents2014</v>
          </cell>
          <cell r="B152" t="str">
            <v>RS</v>
          </cell>
          <cell r="C152" t="str">
            <v>ZS</v>
          </cell>
          <cell r="D152" t="str">
            <v>Total number of accidents</v>
          </cell>
          <cell r="E152">
            <v>2014</v>
          </cell>
          <cell r="F152">
            <v>53</v>
          </cell>
        </row>
        <row r="153">
          <cell r="A153" t="str">
            <v>ZSRTotal number of accidents2014</v>
          </cell>
          <cell r="B153" t="str">
            <v>SK</v>
          </cell>
          <cell r="C153" t="str">
            <v>ZSR</v>
          </cell>
          <cell r="D153" t="str">
            <v>Total number of accidents</v>
          </cell>
          <cell r="E153">
            <v>2014</v>
          </cell>
          <cell r="F153">
            <v>49</v>
          </cell>
        </row>
        <row r="154">
          <cell r="A154" t="str">
            <v>ZSTotal number of accidents2013</v>
          </cell>
          <cell r="B154" t="str">
            <v>RS</v>
          </cell>
          <cell r="C154" t="str">
            <v>ZS</v>
          </cell>
          <cell r="D154" t="str">
            <v>Total number of accidents</v>
          </cell>
          <cell r="E154">
            <v>2013</v>
          </cell>
          <cell r="F154">
            <v>47</v>
          </cell>
        </row>
        <row r="155">
          <cell r="A155" t="str">
            <v>INFRABELTotal number of accidents2014</v>
          </cell>
          <cell r="B155" t="str">
            <v>BE</v>
          </cell>
          <cell r="C155" t="str">
            <v>INFRABEL</v>
          </cell>
          <cell r="D155" t="str">
            <v>Total number of accidents</v>
          </cell>
          <cell r="E155">
            <v>2014</v>
          </cell>
          <cell r="F155">
            <v>47</v>
          </cell>
        </row>
        <row r="156">
          <cell r="A156" t="str">
            <v>ZSRTotal number of accidents2013</v>
          </cell>
          <cell r="B156" t="str">
            <v>SK</v>
          </cell>
          <cell r="C156" t="str">
            <v>ZSR</v>
          </cell>
          <cell r="D156" t="str">
            <v>Total number of accidents</v>
          </cell>
          <cell r="E156">
            <v>2013</v>
          </cell>
          <cell r="F156">
            <v>46</v>
          </cell>
        </row>
        <row r="157">
          <cell r="A157" t="str">
            <v>INFRABELAccidents at active LC2014</v>
          </cell>
          <cell r="B157" t="str">
            <v>BE</v>
          </cell>
          <cell r="C157" t="str">
            <v>INFRABEL</v>
          </cell>
          <cell r="D157" t="str">
            <v>Accidents at active LC</v>
          </cell>
          <cell r="E157">
            <v>2014</v>
          </cell>
          <cell r="F157">
            <v>46</v>
          </cell>
        </row>
        <row r="158">
          <cell r="A158" t="str">
            <v>ILLINOISAccidents at passive LC2014</v>
          </cell>
          <cell r="B158" t="str">
            <v>US</v>
          </cell>
          <cell r="C158" t="str">
            <v>ILLINOIS</v>
          </cell>
          <cell r="D158" t="str">
            <v>Accidents at passive LC</v>
          </cell>
          <cell r="E158">
            <v>2014</v>
          </cell>
          <cell r="F158">
            <v>44</v>
          </cell>
        </row>
        <row r="159">
          <cell r="A159" t="str">
            <v>JR EastTotal number of accidents2014</v>
          </cell>
          <cell r="B159" t="str">
            <v>JA</v>
          </cell>
          <cell r="C159" t="str">
            <v>JR East</v>
          </cell>
          <cell r="D159" t="str">
            <v>Total number of accidents</v>
          </cell>
          <cell r="E159">
            <v>2014</v>
          </cell>
          <cell r="F159">
            <v>44</v>
          </cell>
        </row>
        <row r="160">
          <cell r="A160" t="str">
            <v>TCDDTotal number of fatalities2014</v>
          </cell>
          <cell r="B160" t="str">
            <v>TR</v>
          </cell>
          <cell r="C160" t="str">
            <v>TCDD</v>
          </cell>
          <cell r="D160" t="str">
            <v>Total number of fatalities</v>
          </cell>
          <cell r="E160">
            <v>2014</v>
          </cell>
          <cell r="F160">
            <v>43</v>
          </cell>
        </row>
        <row r="161">
          <cell r="A161" t="str">
            <v>JR EastAccidents at active LC2014</v>
          </cell>
          <cell r="B161" t="str">
            <v>JA</v>
          </cell>
          <cell r="C161" t="str">
            <v>JR East</v>
          </cell>
          <cell r="D161" t="str">
            <v>Accidents at active LC</v>
          </cell>
          <cell r="E161">
            <v>2014</v>
          </cell>
          <cell r="F161">
            <v>43</v>
          </cell>
        </row>
        <row r="162">
          <cell r="A162" t="str">
            <v>INFRABELTotal number of accidents2013</v>
          </cell>
          <cell r="B162" t="str">
            <v>BE</v>
          </cell>
          <cell r="C162" t="str">
            <v>INFRABEL</v>
          </cell>
          <cell r="D162" t="str">
            <v>Total number of accidents</v>
          </cell>
          <cell r="E162">
            <v>2013</v>
          </cell>
          <cell r="F162">
            <v>43</v>
          </cell>
        </row>
        <row r="163">
          <cell r="A163" t="str">
            <v>ZSAccidents at passive LC2014</v>
          </cell>
          <cell r="B163" t="str">
            <v>RS</v>
          </cell>
          <cell r="C163" t="str">
            <v>ZS</v>
          </cell>
          <cell r="D163" t="str">
            <v>Accidents at passive LC</v>
          </cell>
          <cell r="E163">
            <v>2014</v>
          </cell>
          <cell r="F163">
            <v>42</v>
          </cell>
        </row>
        <row r="164">
          <cell r="A164" t="str">
            <v>TCDDTotal number of accidents2014</v>
          </cell>
          <cell r="B164" t="str">
            <v>TR</v>
          </cell>
          <cell r="C164" t="str">
            <v>TCDD</v>
          </cell>
          <cell r="D164" t="str">
            <v>Total number of accidents</v>
          </cell>
          <cell r="E164">
            <v>2014</v>
          </cell>
          <cell r="F164">
            <v>41</v>
          </cell>
        </row>
        <row r="165">
          <cell r="A165" t="str">
            <v>INFRABELAccidents at active LC2013</v>
          </cell>
          <cell r="B165" t="str">
            <v>BE</v>
          </cell>
          <cell r="C165" t="str">
            <v>INFRABEL</v>
          </cell>
          <cell r="D165" t="str">
            <v>Accidents at active LC</v>
          </cell>
          <cell r="E165">
            <v>2013</v>
          </cell>
          <cell r="F165">
            <v>41</v>
          </cell>
        </row>
        <row r="166">
          <cell r="A166" t="str">
            <v>RIFT VALLEYAccidents at passive LC2013</v>
          </cell>
          <cell r="B166" t="str">
            <v>KE</v>
          </cell>
          <cell r="C166" t="str">
            <v>RIFT VALLEY</v>
          </cell>
          <cell r="D166" t="str">
            <v>Accidents at passive LC</v>
          </cell>
          <cell r="E166">
            <v>2013</v>
          </cell>
          <cell r="F166">
            <v>40</v>
          </cell>
        </row>
        <row r="167">
          <cell r="A167" t="str">
            <v>RIFT VALLEYTotal number of accidents2013</v>
          </cell>
          <cell r="B167" t="str">
            <v>KE</v>
          </cell>
          <cell r="C167" t="str">
            <v>RIFT VALLEY</v>
          </cell>
          <cell r="D167" t="str">
            <v>Total number of accidents</v>
          </cell>
          <cell r="E167">
            <v>2013</v>
          </cell>
          <cell r="F167">
            <v>40</v>
          </cell>
        </row>
        <row r="168">
          <cell r="A168" t="str">
            <v>ILLINOISAccidents at passive LC2013</v>
          </cell>
          <cell r="B168" t="str">
            <v>US</v>
          </cell>
          <cell r="C168" t="str">
            <v>ILLINOIS</v>
          </cell>
          <cell r="D168" t="str">
            <v>Accidents at passive LC</v>
          </cell>
          <cell r="E168">
            <v>2013</v>
          </cell>
          <cell r="F168">
            <v>39</v>
          </cell>
        </row>
        <row r="169">
          <cell r="A169" t="str">
            <v>PRORAILTotal number of accidents2013</v>
          </cell>
          <cell r="B169" t="str">
            <v>NL</v>
          </cell>
          <cell r="C169" t="str">
            <v>PRORAIL</v>
          </cell>
          <cell r="D169" t="str">
            <v>Total number of accidents</v>
          </cell>
          <cell r="E169">
            <v>2013</v>
          </cell>
          <cell r="F169">
            <v>38</v>
          </cell>
        </row>
        <row r="170">
          <cell r="A170" t="str">
            <v>TRAFIKVERKETTotal number of accidents2013</v>
          </cell>
          <cell r="B170" t="str">
            <v>SE</v>
          </cell>
          <cell r="C170" t="str">
            <v>TRAFIKVERKET</v>
          </cell>
          <cell r="D170" t="str">
            <v>Total number of accidents</v>
          </cell>
          <cell r="E170">
            <v>2013</v>
          </cell>
          <cell r="F170">
            <v>36</v>
          </cell>
        </row>
        <row r="171">
          <cell r="A171" t="str">
            <v>JR EastTotal number of accidents2013</v>
          </cell>
          <cell r="B171" t="str">
            <v>JA</v>
          </cell>
          <cell r="C171" t="str">
            <v>JR East</v>
          </cell>
          <cell r="D171" t="str">
            <v>Total number of accidents</v>
          </cell>
          <cell r="E171">
            <v>2013</v>
          </cell>
          <cell r="F171">
            <v>36</v>
          </cell>
        </row>
        <row r="172">
          <cell r="A172" t="str">
            <v>ZSAccidents at passive LC2013</v>
          </cell>
          <cell r="B172" t="str">
            <v>RS</v>
          </cell>
          <cell r="C172" t="str">
            <v>ZS</v>
          </cell>
          <cell r="D172" t="str">
            <v>Accidents at passive LC</v>
          </cell>
          <cell r="E172">
            <v>2013</v>
          </cell>
          <cell r="F172">
            <v>34</v>
          </cell>
        </row>
        <row r="173">
          <cell r="A173" t="str">
            <v>TCDDTotal number of accidents2013</v>
          </cell>
          <cell r="B173" t="str">
            <v>TR</v>
          </cell>
          <cell r="C173" t="str">
            <v>TCDD</v>
          </cell>
          <cell r="D173" t="str">
            <v>Total number of accidents</v>
          </cell>
          <cell r="E173">
            <v>2013</v>
          </cell>
          <cell r="F173">
            <v>33</v>
          </cell>
        </row>
        <row r="174">
          <cell r="A174" t="str">
            <v>TRAFIKVERKETTotal number of accidents2014</v>
          </cell>
          <cell r="B174" t="str">
            <v>SE</v>
          </cell>
          <cell r="C174" t="str">
            <v>TRAFIKVERKET</v>
          </cell>
          <cell r="D174" t="str">
            <v>Total number of accidents</v>
          </cell>
          <cell r="E174">
            <v>2014</v>
          </cell>
          <cell r="F174">
            <v>33</v>
          </cell>
        </row>
        <row r="175">
          <cell r="A175" t="str">
            <v>ZSRAccidents at passive LC2013</v>
          </cell>
          <cell r="B175" t="str">
            <v>SK</v>
          </cell>
          <cell r="C175" t="str">
            <v>ZSR</v>
          </cell>
          <cell r="D175" t="str">
            <v>Accidents at passive LC</v>
          </cell>
          <cell r="E175">
            <v>2013</v>
          </cell>
          <cell r="F175">
            <v>33</v>
          </cell>
        </row>
        <row r="176">
          <cell r="A176" t="str">
            <v>JR EastAccidents at active LC2013</v>
          </cell>
          <cell r="B176" t="str">
            <v>JA</v>
          </cell>
          <cell r="C176" t="str">
            <v>JR East</v>
          </cell>
          <cell r="D176" t="str">
            <v>Accidents at active LC</v>
          </cell>
          <cell r="E176">
            <v>2013</v>
          </cell>
          <cell r="F176">
            <v>33</v>
          </cell>
        </row>
        <row r="177">
          <cell r="A177" t="str">
            <v>HZ INFRATotal number of accidents2014</v>
          </cell>
          <cell r="B177" t="str">
            <v>HR</v>
          </cell>
          <cell r="C177" t="str">
            <v>HZ INFRA</v>
          </cell>
          <cell r="D177" t="str">
            <v>Total number of accidents</v>
          </cell>
          <cell r="E177">
            <v>2014</v>
          </cell>
          <cell r="F177">
            <v>33</v>
          </cell>
        </row>
        <row r="178">
          <cell r="A178" t="str">
            <v>CANADATotal number of fatalities2013</v>
          </cell>
          <cell r="B178" t="str">
            <v>CA</v>
          </cell>
          <cell r="C178" t="str">
            <v>CANADA</v>
          </cell>
          <cell r="D178" t="str">
            <v>Total number of fatalities</v>
          </cell>
          <cell r="E178">
            <v>2013</v>
          </cell>
          <cell r="F178">
            <v>32</v>
          </cell>
        </row>
        <row r="179">
          <cell r="A179" t="str">
            <v>ZSRAccidents at passive LC2014</v>
          </cell>
          <cell r="B179" t="str">
            <v>SK</v>
          </cell>
          <cell r="C179" t="str">
            <v>ZSR</v>
          </cell>
          <cell r="D179" t="str">
            <v>Accidents at passive LC</v>
          </cell>
          <cell r="E179">
            <v>2014</v>
          </cell>
          <cell r="F179">
            <v>31</v>
          </cell>
        </row>
        <row r="180">
          <cell r="A180" t="str">
            <v>NRICTotal number of accidents2013</v>
          </cell>
          <cell r="B180" t="str">
            <v>BG</v>
          </cell>
          <cell r="C180" t="str">
            <v>NRIC</v>
          </cell>
          <cell r="D180" t="str">
            <v>Total number of accidents</v>
          </cell>
          <cell r="E180">
            <v>2013</v>
          </cell>
          <cell r="F180">
            <v>31</v>
          </cell>
        </row>
        <row r="181">
          <cell r="A181" t="str">
            <v>SNCF RéseauTotal number of fatalities2013</v>
          </cell>
          <cell r="B181" t="str">
            <v>FR</v>
          </cell>
          <cell r="C181" t="str">
            <v>SNCF Réseau</v>
          </cell>
          <cell r="D181" t="str">
            <v>Total number of fatalities</v>
          </cell>
          <cell r="E181">
            <v>2013</v>
          </cell>
          <cell r="F181">
            <v>29</v>
          </cell>
        </row>
        <row r="182">
          <cell r="A182" t="str">
            <v>CANADAFatalities at active LC2013</v>
          </cell>
          <cell r="B182" t="str">
            <v>CA</v>
          </cell>
          <cell r="C182" t="str">
            <v>CANADA</v>
          </cell>
          <cell r="D182" t="str">
            <v>Fatalities at active LC</v>
          </cell>
          <cell r="E182">
            <v>2013</v>
          </cell>
          <cell r="F182">
            <v>29</v>
          </cell>
        </row>
        <row r="183">
          <cell r="A183" t="str">
            <v>PRORAILAccidents at active LC2013</v>
          </cell>
          <cell r="B183" t="str">
            <v>NL</v>
          </cell>
          <cell r="C183" t="str">
            <v>PRORAIL</v>
          </cell>
          <cell r="D183" t="str">
            <v>Accidents at active LC</v>
          </cell>
          <cell r="E183">
            <v>2013</v>
          </cell>
          <cell r="F183">
            <v>28</v>
          </cell>
        </row>
        <row r="184">
          <cell r="A184" t="str">
            <v>FTATotal number of accidents2014</v>
          </cell>
          <cell r="B184" t="str">
            <v>FI</v>
          </cell>
          <cell r="C184" t="str">
            <v>FTA</v>
          </cell>
          <cell r="D184" t="str">
            <v>Total number of accidents</v>
          </cell>
          <cell r="E184">
            <v>2014</v>
          </cell>
          <cell r="F184">
            <v>28</v>
          </cell>
        </row>
        <row r="185">
          <cell r="A185" t="str">
            <v>HZ INFRATotal number of accidents2013</v>
          </cell>
          <cell r="B185" t="str">
            <v>HR</v>
          </cell>
          <cell r="C185" t="str">
            <v>HZ INFRA</v>
          </cell>
          <cell r="D185" t="str">
            <v>Total number of accidents</v>
          </cell>
          <cell r="E185">
            <v>2013</v>
          </cell>
          <cell r="F185">
            <v>28</v>
          </cell>
        </row>
        <row r="186">
          <cell r="A186" t="str">
            <v>SNCF RéseauFatalities at active LC2013</v>
          </cell>
          <cell r="B186" t="str">
            <v>FR</v>
          </cell>
          <cell r="C186" t="str">
            <v>SNCF Réseau</v>
          </cell>
          <cell r="D186" t="str">
            <v>Fatalities at active LC</v>
          </cell>
          <cell r="E186">
            <v>2013</v>
          </cell>
          <cell r="F186">
            <v>27</v>
          </cell>
        </row>
        <row r="187">
          <cell r="A187" t="str">
            <v>FTATotal number of accidents2013</v>
          </cell>
          <cell r="B187" t="str">
            <v>FI</v>
          </cell>
          <cell r="C187" t="str">
            <v>FTA</v>
          </cell>
          <cell r="D187" t="str">
            <v>Total number of accidents</v>
          </cell>
          <cell r="E187">
            <v>2013</v>
          </cell>
          <cell r="F187">
            <v>27</v>
          </cell>
        </row>
        <row r="188">
          <cell r="A188" t="str">
            <v>TCDDFatalities at passive LC2014</v>
          </cell>
          <cell r="B188" t="str">
            <v>TR</v>
          </cell>
          <cell r="C188" t="str">
            <v>TCDD</v>
          </cell>
          <cell r="D188" t="str">
            <v>Fatalities at passive LC</v>
          </cell>
          <cell r="E188">
            <v>2014</v>
          </cell>
          <cell r="F188">
            <v>26</v>
          </cell>
        </row>
        <row r="189">
          <cell r="A189" t="str">
            <v>TCDDAccidents at passive LC2014</v>
          </cell>
          <cell r="B189" t="str">
            <v>TR</v>
          </cell>
          <cell r="C189" t="str">
            <v>TCDD</v>
          </cell>
          <cell r="D189" t="str">
            <v>Accidents at passive LC</v>
          </cell>
          <cell r="E189">
            <v>2014</v>
          </cell>
          <cell r="F189">
            <v>25</v>
          </cell>
        </row>
        <row r="190">
          <cell r="A190" t="str">
            <v>ONCFactive LC2013</v>
          </cell>
          <cell r="B190" t="str">
            <v>MA</v>
          </cell>
          <cell r="C190" t="str">
            <v>ONCF</v>
          </cell>
          <cell r="D190" t="str">
            <v>active LC</v>
          </cell>
          <cell r="E190">
            <v>2013</v>
          </cell>
          <cell r="F190">
            <v>25</v>
          </cell>
        </row>
        <row r="191">
          <cell r="A191" t="str">
            <v>SDAFAccidents at passive LC2013</v>
          </cell>
          <cell r="B191" t="str">
            <v>KE</v>
          </cell>
          <cell r="C191" t="str">
            <v>SDAF</v>
          </cell>
          <cell r="D191" t="str">
            <v>Accidents at passive LC</v>
          </cell>
          <cell r="E191">
            <v>2013</v>
          </cell>
          <cell r="F191">
            <v>25</v>
          </cell>
        </row>
        <row r="192">
          <cell r="A192" t="str">
            <v>SNCF RéseauTotal number of fatalities2014</v>
          </cell>
          <cell r="B192" t="str">
            <v>FR</v>
          </cell>
          <cell r="C192" t="str">
            <v>SNCF Réseau</v>
          </cell>
          <cell r="D192" t="str">
            <v>Total number of fatalities</v>
          </cell>
          <cell r="E192">
            <v>2014</v>
          </cell>
          <cell r="F192">
            <v>25</v>
          </cell>
        </row>
        <row r="193">
          <cell r="A193" t="str">
            <v>FTAAccidents at passive LC2013</v>
          </cell>
          <cell r="B193" t="str">
            <v>FI</v>
          </cell>
          <cell r="C193" t="str">
            <v>FTA</v>
          </cell>
          <cell r="D193" t="str">
            <v>Accidents at passive LC</v>
          </cell>
          <cell r="E193">
            <v>2013</v>
          </cell>
          <cell r="F193">
            <v>25</v>
          </cell>
        </row>
        <row r="194">
          <cell r="A194" t="str">
            <v>ILLINOISTotal number of fatalities2014</v>
          </cell>
          <cell r="B194" t="str">
            <v>US</v>
          </cell>
          <cell r="C194" t="str">
            <v>ILLINOIS</v>
          </cell>
          <cell r="D194" t="str">
            <v>Total number of fatalities</v>
          </cell>
          <cell r="E194">
            <v>2014</v>
          </cell>
          <cell r="F194">
            <v>24</v>
          </cell>
        </row>
        <row r="195">
          <cell r="A195" t="str">
            <v>PRORAILTotal number of accidents2014</v>
          </cell>
          <cell r="B195" t="str">
            <v>NL</v>
          </cell>
          <cell r="C195" t="str">
            <v>PRORAIL</v>
          </cell>
          <cell r="D195" t="str">
            <v>Total number of accidents</v>
          </cell>
          <cell r="E195">
            <v>2014</v>
          </cell>
          <cell r="F195">
            <v>24</v>
          </cell>
        </row>
        <row r="196">
          <cell r="A196" t="str">
            <v>FTAAccidents at passive LC2014</v>
          </cell>
          <cell r="B196" t="str">
            <v>FI</v>
          </cell>
          <cell r="C196" t="str">
            <v>FTA</v>
          </cell>
          <cell r="D196" t="str">
            <v>Accidents at passive LC</v>
          </cell>
          <cell r="E196">
            <v>2014</v>
          </cell>
          <cell r="F196">
            <v>24</v>
          </cell>
        </row>
        <row r="197">
          <cell r="A197" t="str">
            <v>TCDDTotal number of fatalities2013</v>
          </cell>
          <cell r="B197" t="str">
            <v>TR</v>
          </cell>
          <cell r="C197" t="str">
            <v>TCDD</v>
          </cell>
          <cell r="D197" t="str">
            <v>Total number of fatalities</v>
          </cell>
          <cell r="E197">
            <v>2013</v>
          </cell>
          <cell r="F197">
            <v>23</v>
          </cell>
        </row>
        <row r="198">
          <cell r="A198" t="str">
            <v>TCDDAccidents at passive LC2013</v>
          </cell>
          <cell r="B198" t="str">
            <v>TR</v>
          </cell>
          <cell r="C198" t="str">
            <v>TCDD</v>
          </cell>
          <cell r="D198" t="str">
            <v>Accidents at passive LC</v>
          </cell>
          <cell r="E198">
            <v>2013</v>
          </cell>
          <cell r="F198">
            <v>23</v>
          </cell>
        </row>
        <row r="199">
          <cell r="A199" t="str">
            <v>JR EastFatalities at active LC2014</v>
          </cell>
          <cell r="B199" t="str">
            <v>JA</v>
          </cell>
          <cell r="C199" t="str">
            <v>JR East</v>
          </cell>
          <cell r="D199" t="str">
            <v>Fatalities at active LC</v>
          </cell>
          <cell r="E199">
            <v>2014</v>
          </cell>
          <cell r="F199">
            <v>23</v>
          </cell>
        </row>
        <row r="200">
          <cell r="A200" t="str">
            <v>JR EastTotal number of fatalities2014</v>
          </cell>
          <cell r="B200" t="str">
            <v>JA</v>
          </cell>
          <cell r="C200" t="str">
            <v>JR East</v>
          </cell>
          <cell r="D200" t="str">
            <v>Total number of fatalities</v>
          </cell>
          <cell r="E200">
            <v>2014</v>
          </cell>
          <cell r="F200">
            <v>23</v>
          </cell>
        </row>
        <row r="201">
          <cell r="A201" t="str">
            <v>SNCF RéseauFatalities at active LC2014</v>
          </cell>
          <cell r="B201" t="str">
            <v>FR</v>
          </cell>
          <cell r="C201" t="str">
            <v>SNCF Réseau</v>
          </cell>
          <cell r="D201" t="str">
            <v>Fatalities at active LC</v>
          </cell>
          <cell r="E201">
            <v>2014</v>
          </cell>
          <cell r="F201">
            <v>22</v>
          </cell>
        </row>
        <row r="202">
          <cell r="A202" t="str">
            <v>HZ INFRAAccidents at passive LC2014</v>
          </cell>
          <cell r="B202" t="str">
            <v>HR</v>
          </cell>
          <cell r="C202" t="str">
            <v>HZ INFRA</v>
          </cell>
          <cell r="D202" t="str">
            <v>Accidents at passive LC</v>
          </cell>
          <cell r="E202">
            <v>2014</v>
          </cell>
          <cell r="F202">
            <v>22</v>
          </cell>
        </row>
        <row r="203">
          <cell r="A203" t="str">
            <v>ILLINOISTotal number of fatalities2013</v>
          </cell>
          <cell r="B203" t="str">
            <v>US</v>
          </cell>
          <cell r="C203" t="str">
            <v>ILLINOIS</v>
          </cell>
          <cell r="D203" t="str">
            <v>Total number of fatalities</v>
          </cell>
          <cell r="E203">
            <v>2013</v>
          </cell>
          <cell r="F203">
            <v>21</v>
          </cell>
        </row>
        <row r="204">
          <cell r="A204" t="str">
            <v>TRACKSAFETotal number of accidents2013</v>
          </cell>
          <cell r="B204" t="str">
            <v>NZ</v>
          </cell>
          <cell r="C204" t="str">
            <v>TRACKSAFE</v>
          </cell>
          <cell r="D204" t="str">
            <v>Total number of accidents</v>
          </cell>
          <cell r="E204">
            <v>2013</v>
          </cell>
          <cell r="F204">
            <v>21</v>
          </cell>
        </row>
        <row r="205">
          <cell r="A205" t="str">
            <v>TRAFIKVERKETAccidents at active LC2013</v>
          </cell>
          <cell r="B205" t="str">
            <v>SE</v>
          </cell>
          <cell r="C205" t="str">
            <v>TRAFIKVERKET</v>
          </cell>
          <cell r="D205" t="str">
            <v>Accidents at active LC</v>
          </cell>
          <cell r="E205">
            <v>2013</v>
          </cell>
          <cell r="F205">
            <v>21</v>
          </cell>
        </row>
        <row r="206">
          <cell r="A206" t="str">
            <v>MONGOLIAAccidents at passive LC2013</v>
          </cell>
          <cell r="B206" t="str">
            <v>MN</v>
          </cell>
          <cell r="C206" t="str">
            <v>MONGOLIA</v>
          </cell>
          <cell r="D206" t="str">
            <v>Accidents at passive LC</v>
          </cell>
          <cell r="E206">
            <v>2013</v>
          </cell>
          <cell r="F206">
            <v>21</v>
          </cell>
        </row>
        <row r="207">
          <cell r="A207" t="str">
            <v>CANADATotal number of fatalities2014</v>
          </cell>
          <cell r="B207" t="str">
            <v>CA</v>
          </cell>
          <cell r="C207" t="str">
            <v>CANADA</v>
          </cell>
          <cell r="D207" t="str">
            <v>Total number of fatalities</v>
          </cell>
          <cell r="E207">
            <v>2014</v>
          </cell>
          <cell r="F207">
            <v>21</v>
          </cell>
        </row>
        <row r="208">
          <cell r="A208" t="str">
            <v>TRAFIKVERKETTotal number of fatalities2014</v>
          </cell>
          <cell r="B208" t="str">
            <v>SE</v>
          </cell>
          <cell r="C208" t="str">
            <v>TRAFIKVERKET</v>
          </cell>
          <cell r="D208" t="str">
            <v>Total number of fatalities</v>
          </cell>
          <cell r="E208">
            <v>2014</v>
          </cell>
          <cell r="F208">
            <v>20</v>
          </cell>
        </row>
        <row r="209">
          <cell r="A209" t="str">
            <v>ILLINOISFatalities at active LC2013</v>
          </cell>
          <cell r="B209" t="str">
            <v>US</v>
          </cell>
          <cell r="C209" t="str">
            <v>ILLINOIS</v>
          </cell>
          <cell r="D209" t="str">
            <v>Fatalities at active LC</v>
          </cell>
          <cell r="E209">
            <v>2013</v>
          </cell>
          <cell r="F209">
            <v>19</v>
          </cell>
        </row>
        <row r="210">
          <cell r="A210" t="str">
            <v>TRAFIKVERKETAccidents at active LC2014</v>
          </cell>
          <cell r="B210" t="str">
            <v>SE</v>
          </cell>
          <cell r="C210" t="str">
            <v>TRAFIKVERKET</v>
          </cell>
          <cell r="D210" t="str">
            <v>Accidents at active LC</v>
          </cell>
          <cell r="E210">
            <v>2014</v>
          </cell>
          <cell r="F210">
            <v>19</v>
          </cell>
        </row>
        <row r="211">
          <cell r="A211" t="str">
            <v>RIFT VALLEYTotal number of accidents2014</v>
          </cell>
          <cell r="B211" t="str">
            <v>KE</v>
          </cell>
          <cell r="C211" t="str">
            <v>RIFT VALLEY</v>
          </cell>
          <cell r="D211" t="str">
            <v>Total number of accidents</v>
          </cell>
          <cell r="E211">
            <v>2014</v>
          </cell>
          <cell r="F211">
            <v>19</v>
          </cell>
        </row>
        <row r="212">
          <cell r="A212" t="str">
            <v>SNCF RéseauAccidents at passive LC2013</v>
          </cell>
          <cell r="B212" t="str">
            <v>FR</v>
          </cell>
          <cell r="C212" t="str">
            <v>SNCF Réseau</v>
          </cell>
          <cell r="D212" t="str">
            <v>Accidents at passive LC</v>
          </cell>
          <cell r="E212">
            <v>2013</v>
          </cell>
          <cell r="F212">
            <v>19</v>
          </cell>
        </row>
        <row r="213">
          <cell r="A213" t="str">
            <v>NRICTotal number of accidents2014</v>
          </cell>
          <cell r="B213" t="str">
            <v>BG</v>
          </cell>
          <cell r="C213" t="str">
            <v>NRIC</v>
          </cell>
          <cell r="D213" t="str">
            <v>Total number of accidents</v>
          </cell>
          <cell r="E213">
            <v>2014</v>
          </cell>
          <cell r="F213">
            <v>19</v>
          </cell>
        </row>
        <row r="214">
          <cell r="A214" t="str">
            <v>TRACKSAFETotal number of accidents2014</v>
          </cell>
          <cell r="B214" t="str">
            <v>NZ</v>
          </cell>
          <cell r="C214" t="str">
            <v>TRACKSAFE</v>
          </cell>
          <cell r="D214" t="str">
            <v>Total number of accidents</v>
          </cell>
          <cell r="E214">
            <v>2014</v>
          </cell>
          <cell r="F214">
            <v>18</v>
          </cell>
        </row>
        <row r="215">
          <cell r="A215" t="str">
            <v>ZSRAccidents at active LC2014</v>
          </cell>
          <cell r="B215" t="str">
            <v>SK</v>
          </cell>
          <cell r="C215" t="str">
            <v>ZSR</v>
          </cell>
          <cell r="D215" t="str">
            <v>Accidents at active LC</v>
          </cell>
          <cell r="E215">
            <v>2014</v>
          </cell>
          <cell r="F215">
            <v>18</v>
          </cell>
        </row>
        <row r="216">
          <cell r="A216" t="str">
            <v>SNCF RéseauAccidents at passive LC2014</v>
          </cell>
          <cell r="B216" t="str">
            <v>FR</v>
          </cell>
          <cell r="C216" t="str">
            <v>SNCF Réseau</v>
          </cell>
          <cell r="D216" t="str">
            <v>Accidents at passive LC</v>
          </cell>
          <cell r="E216">
            <v>2014</v>
          </cell>
          <cell r="F216">
            <v>18</v>
          </cell>
        </row>
        <row r="217">
          <cell r="A217" t="str">
            <v>CANADAFatalities at active LC2014</v>
          </cell>
          <cell r="B217" t="str">
            <v>CA</v>
          </cell>
          <cell r="C217" t="str">
            <v>CANADA</v>
          </cell>
          <cell r="D217" t="str">
            <v>Fatalities at active LC</v>
          </cell>
          <cell r="E217">
            <v>2014</v>
          </cell>
          <cell r="F217">
            <v>18</v>
          </cell>
        </row>
        <row r="218">
          <cell r="A218" t="str">
            <v>ILLINOISFatalities at active LC2014</v>
          </cell>
          <cell r="B218" t="str">
            <v>US</v>
          </cell>
          <cell r="C218" t="str">
            <v>ILLINOIS</v>
          </cell>
          <cell r="D218" t="str">
            <v>Fatalities at active LC</v>
          </cell>
          <cell r="E218">
            <v>2014</v>
          </cell>
          <cell r="F218">
            <v>17</v>
          </cell>
        </row>
        <row r="219">
          <cell r="A219" t="str">
            <v>TCDDFatalities at active LC2014</v>
          </cell>
          <cell r="B219" t="str">
            <v>TR</v>
          </cell>
          <cell r="C219" t="str">
            <v>TCDD</v>
          </cell>
          <cell r="D219" t="str">
            <v>Fatalities at active LC</v>
          </cell>
          <cell r="E219">
            <v>2014</v>
          </cell>
          <cell r="F219">
            <v>17</v>
          </cell>
        </row>
        <row r="220">
          <cell r="A220" t="str">
            <v>PRORAILAccidents at active LC2014</v>
          </cell>
          <cell r="B220" t="str">
            <v>NL</v>
          </cell>
          <cell r="C220" t="str">
            <v>PRORAIL</v>
          </cell>
          <cell r="D220" t="str">
            <v>Accidents at active LC</v>
          </cell>
          <cell r="E220">
            <v>2014</v>
          </cell>
          <cell r="F220">
            <v>17</v>
          </cell>
        </row>
        <row r="221">
          <cell r="A221" t="str">
            <v>HZ INFRAAccidents at passive LC2013</v>
          </cell>
          <cell r="B221" t="str">
            <v>HR</v>
          </cell>
          <cell r="C221" t="str">
            <v>HZ INFRA</v>
          </cell>
          <cell r="D221" t="str">
            <v>Accidents at passive LC</v>
          </cell>
          <cell r="E221">
            <v>2013</v>
          </cell>
          <cell r="F221">
            <v>17</v>
          </cell>
        </row>
        <row r="222">
          <cell r="A222" t="str">
            <v>TCDDAccidents at active LC2014</v>
          </cell>
          <cell r="B222" t="str">
            <v>TR</v>
          </cell>
          <cell r="C222" t="str">
            <v>TCDD</v>
          </cell>
          <cell r="D222" t="str">
            <v>Accidents at active LC</v>
          </cell>
          <cell r="E222">
            <v>2014</v>
          </cell>
          <cell r="F222">
            <v>16</v>
          </cell>
        </row>
        <row r="223">
          <cell r="A223" t="str">
            <v>TCDDFatalities at passive LC2013</v>
          </cell>
          <cell r="B223" t="str">
            <v>TR</v>
          </cell>
          <cell r="C223" t="str">
            <v>TCDD</v>
          </cell>
          <cell r="D223" t="str">
            <v>Fatalities at passive LC</v>
          </cell>
          <cell r="E223">
            <v>2013</v>
          </cell>
          <cell r="F223">
            <v>16</v>
          </cell>
        </row>
        <row r="224">
          <cell r="A224" t="str">
            <v>LGTotal number of accidents2014</v>
          </cell>
          <cell r="B224" t="str">
            <v>LT</v>
          </cell>
          <cell r="C224" t="str">
            <v>LG</v>
          </cell>
          <cell r="D224" t="str">
            <v>Total number of accidents</v>
          </cell>
          <cell r="E224">
            <v>2014</v>
          </cell>
          <cell r="F224">
            <v>16</v>
          </cell>
        </row>
        <row r="225">
          <cell r="A225" t="str">
            <v>RIFT VALLEYFatalities at passive LC2013</v>
          </cell>
          <cell r="B225" t="str">
            <v>KE</v>
          </cell>
          <cell r="C225" t="str">
            <v>RIFT VALLEY</v>
          </cell>
          <cell r="D225" t="str">
            <v>Fatalities at passive LC</v>
          </cell>
          <cell r="E225">
            <v>2013</v>
          </cell>
          <cell r="F225">
            <v>16</v>
          </cell>
        </row>
        <row r="226">
          <cell r="A226" t="str">
            <v>RIFT VALLEYTotal number of fatalities2013</v>
          </cell>
          <cell r="B226" t="str">
            <v>KE</v>
          </cell>
          <cell r="C226" t="str">
            <v>RIFT VALLEY</v>
          </cell>
          <cell r="D226" t="str">
            <v>Total number of fatalities</v>
          </cell>
          <cell r="E226">
            <v>2013</v>
          </cell>
          <cell r="F226">
            <v>16</v>
          </cell>
        </row>
        <row r="227">
          <cell r="A227" t="str">
            <v>TRAFIKVERKETFatalities at passive LC2013</v>
          </cell>
          <cell r="B227" t="str">
            <v>SE</v>
          </cell>
          <cell r="C227" t="str">
            <v>TRAFIKVERKET</v>
          </cell>
          <cell r="D227" t="str">
            <v>Fatalities at passive LC</v>
          </cell>
          <cell r="E227">
            <v>2013</v>
          </cell>
          <cell r="F227">
            <v>15</v>
          </cell>
        </row>
        <row r="228">
          <cell r="A228" t="str">
            <v>TRAFIKVERKETAccidents at passive LC2013</v>
          </cell>
          <cell r="B228" t="str">
            <v>SE</v>
          </cell>
          <cell r="C228" t="str">
            <v>TRAFIKVERKET</v>
          </cell>
          <cell r="D228" t="str">
            <v>Accidents at passive LC</v>
          </cell>
          <cell r="E228">
            <v>2013</v>
          </cell>
          <cell r="F228">
            <v>15</v>
          </cell>
        </row>
        <row r="229">
          <cell r="A229" t="str">
            <v>PRORAILTotal number of fatalities2013</v>
          </cell>
          <cell r="B229" t="str">
            <v>NL</v>
          </cell>
          <cell r="C229" t="str">
            <v>PRORAIL</v>
          </cell>
          <cell r="D229" t="str">
            <v>Total number of fatalities</v>
          </cell>
          <cell r="E229">
            <v>2013</v>
          </cell>
          <cell r="F229">
            <v>15</v>
          </cell>
        </row>
        <row r="230">
          <cell r="A230" t="str">
            <v>LGTotal number of accidents2013</v>
          </cell>
          <cell r="B230" t="str">
            <v>LT</v>
          </cell>
          <cell r="C230" t="str">
            <v>LG</v>
          </cell>
          <cell r="D230" t="str">
            <v>Total number of accidents</v>
          </cell>
          <cell r="E230">
            <v>2013</v>
          </cell>
          <cell r="F230">
            <v>15</v>
          </cell>
        </row>
        <row r="231">
          <cell r="A231" t="str">
            <v>RIFT VALLEYAccidents at passive LC2014</v>
          </cell>
          <cell r="B231" t="str">
            <v>KE</v>
          </cell>
          <cell r="C231" t="str">
            <v>RIFT VALLEY</v>
          </cell>
          <cell r="D231" t="str">
            <v>Accidents at passive LC</v>
          </cell>
          <cell r="E231">
            <v>2014</v>
          </cell>
          <cell r="F231">
            <v>15</v>
          </cell>
        </row>
        <row r="232">
          <cell r="A232" t="str">
            <v>TRACKSAFEAccidents at passive LC2013</v>
          </cell>
          <cell r="B232" t="str">
            <v>NZ</v>
          </cell>
          <cell r="C232" t="str">
            <v>TRACKSAFE</v>
          </cell>
          <cell r="D232" t="str">
            <v>Accidents at passive LC</v>
          </cell>
          <cell r="E232">
            <v>2013</v>
          </cell>
          <cell r="F232">
            <v>14</v>
          </cell>
        </row>
        <row r="233">
          <cell r="A233" t="str">
            <v>TRAFIKVERKETFatalities at passive LC2014</v>
          </cell>
          <cell r="B233" t="str">
            <v>SE</v>
          </cell>
          <cell r="C233" t="str">
            <v>TRAFIKVERKET</v>
          </cell>
          <cell r="D233" t="str">
            <v>Fatalities at passive LC</v>
          </cell>
          <cell r="E233">
            <v>2014</v>
          </cell>
          <cell r="F233">
            <v>14</v>
          </cell>
        </row>
        <row r="234">
          <cell r="A234" t="str">
            <v>TRAFIKVERKETAccidents at passive LC2014</v>
          </cell>
          <cell r="B234" t="str">
            <v>SE</v>
          </cell>
          <cell r="C234" t="str">
            <v>TRAFIKVERKET</v>
          </cell>
          <cell r="D234" t="str">
            <v>Accidents at passive LC</v>
          </cell>
          <cell r="E234">
            <v>2014</v>
          </cell>
          <cell r="F234">
            <v>14</v>
          </cell>
        </row>
        <row r="235">
          <cell r="A235" t="str">
            <v>TRAFIKVERKETTotal number of fatalities2013</v>
          </cell>
          <cell r="B235" t="str">
            <v>SE</v>
          </cell>
          <cell r="C235" t="str">
            <v>TRAFIKVERKET</v>
          </cell>
          <cell r="D235" t="str">
            <v>Total number of fatalities</v>
          </cell>
          <cell r="E235">
            <v>2013</v>
          </cell>
          <cell r="F235">
            <v>14</v>
          </cell>
        </row>
        <row r="236">
          <cell r="A236" t="str">
            <v>ZSRAccidents at active LC2013</v>
          </cell>
          <cell r="B236" t="str">
            <v>SK</v>
          </cell>
          <cell r="C236" t="str">
            <v>ZSR</v>
          </cell>
          <cell r="D236" t="str">
            <v>Accidents at active LC</v>
          </cell>
          <cell r="E236">
            <v>2013</v>
          </cell>
          <cell r="F236">
            <v>13</v>
          </cell>
        </row>
        <row r="237">
          <cell r="A237" t="str">
            <v>ZSAccidents at active LC2013</v>
          </cell>
          <cell r="B237" t="str">
            <v>RS</v>
          </cell>
          <cell r="C237" t="str">
            <v>ZS</v>
          </cell>
          <cell r="D237" t="str">
            <v>Accidents at active LC</v>
          </cell>
          <cell r="E237">
            <v>2013</v>
          </cell>
          <cell r="F237">
            <v>13</v>
          </cell>
        </row>
        <row r="238">
          <cell r="A238" t="str">
            <v>IPAccidents at passive LC2013</v>
          </cell>
          <cell r="B238" t="str">
            <v>PT</v>
          </cell>
          <cell r="C238" t="str">
            <v>IP</v>
          </cell>
          <cell r="D238" t="str">
            <v>Accidents at passive LC</v>
          </cell>
          <cell r="E238">
            <v>2013</v>
          </cell>
          <cell r="F238">
            <v>13</v>
          </cell>
        </row>
        <row r="239">
          <cell r="A239" t="str">
            <v>PRORAILFatalities at active LC2013</v>
          </cell>
          <cell r="B239" t="str">
            <v>NL</v>
          </cell>
          <cell r="C239" t="str">
            <v>PRORAIL</v>
          </cell>
          <cell r="D239" t="str">
            <v>Fatalities at active LC</v>
          </cell>
          <cell r="E239">
            <v>2013</v>
          </cell>
          <cell r="F239">
            <v>13</v>
          </cell>
        </row>
        <row r="240">
          <cell r="A240" t="str">
            <v>TRAFIKVERKETFatalities at active LC2014</v>
          </cell>
          <cell r="B240" t="str">
            <v>SE</v>
          </cell>
          <cell r="C240" t="str">
            <v>TRAFIKVERKET</v>
          </cell>
          <cell r="D240" t="str">
            <v>Fatalities at active LC</v>
          </cell>
          <cell r="E240">
            <v>2014</v>
          </cell>
          <cell r="F240">
            <v>12</v>
          </cell>
        </row>
        <row r="241">
          <cell r="A241" t="str">
            <v>MONGOLIAAccidents at passive LC2014</v>
          </cell>
          <cell r="B241" t="str">
            <v>MN</v>
          </cell>
          <cell r="C241" t="str">
            <v>MONGOLIA</v>
          </cell>
          <cell r="D241" t="str">
            <v>Accidents at passive LC</v>
          </cell>
          <cell r="E241">
            <v>2014</v>
          </cell>
          <cell r="F241">
            <v>12</v>
          </cell>
        </row>
        <row r="242">
          <cell r="A242" t="str">
            <v>ONCFAccidents at passive LC2013</v>
          </cell>
          <cell r="B242" t="str">
            <v>MA</v>
          </cell>
          <cell r="C242" t="str">
            <v>ONCF</v>
          </cell>
          <cell r="D242" t="str">
            <v>Accidents at passive LC</v>
          </cell>
          <cell r="E242">
            <v>2013</v>
          </cell>
          <cell r="F242">
            <v>12</v>
          </cell>
        </row>
        <row r="243">
          <cell r="A243" t="str">
            <v>ONCFTotal number of accidents2013</v>
          </cell>
          <cell r="B243" t="str">
            <v>MA</v>
          </cell>
          <cell r="C243" t="str">
            <v>ONCF</v>
          </cell>
          <cell r="D243" t="str">
            <v>Total number of accidents</v>
          </cell>
          <cell r="E243">
            <v>2013</v>
          </cell>
          <cell r="F243">
            <v>12</v>
          </cell>
        </row>
        <row r="244">
          <cell r="A244" t="str">
            <v>JR EastFatalities at active LC2013</v>
          </cell>
          <cell r="B244" t="str">
            <v>JA</v>
          </cell>
          <cell r="C244" t="str">
            <v>JR East</v>
          </cell>
          <cell r="D244" t="str">
            <v>Fatalities at active LC</v>
          </cell>
          <cell r="E244">
            <v>2013</v>
          </cell>
          <cell r="F244">
            <v>12</v>
          </cell>
        </row>
        <row r="245">
          <cell r="A245" t="str">
            <v>JR EastTotal number of fatalities2013</v>
          </cell>
          <cell r="B245" t="str">
            <v>JA</v>
          </cell>
          <cell r="C245" t="str">
            <v>JR East</v>
          </cell>
          <cell r="D245" t="str">
            <v>Total number of fatalities</v>
          </cell>
          <cell r="E245">
            <v>2013</v>
          </cell>
          <cell r="F245">
            <v>12</v>
          </cell>
        </row>
        <row r="246">
          <cell r="A246" t="str">
            <v>NETWORK RAILTotal number of accidents2013</v>
          </cell>
          <cell r="B246" t="str">
            <v>GB</v>
          </cell>
          <cell r="C246" t="str">
            <v>NETWORK RAIL</v>
          </cell>
          <cell r="D246" t="str">
            <v>Total number of accidents</v>
          </cell>
          <cell r="E246">
            <v>2013</v>
          </cell>
          <cell r="F246">
            <v>11</v>
          </cell>
        </row>
        <row r="247">
          <cell r="A247" t="str">
            <v>TRAFIKVERKETFatalities at active LC2013</v>
          </cell>
          <cell r="B247" t="str">
            <v>SE</v>
          </cell>
          <cell r="C247" t="str">
            <v>TRAFIKVERKET</v>
          </cell>
          <cell r="D247" t="str">
            <v>Fatalities at active LC</v>
          </cell>
          <cell r="E247">
            <v>2013</v>
          </cell>
          <cell r="F247">
            <v>11</v>
          </cell>
        </row>
        <row r="248">
          <cell r="A248" t="str">
            <v>ZSRTotal number of fatalities2014</v>
          </cell>
          <cell r="B248" t="str">
            <v>SK</v>
          </cell>
          <cell r="C248" t="str">
            <v>ZSR</v>
          </cell>
          <cell r="D248" t="str">
            <v>Total number of fatalities</v>
          </cell>
          <cell r="E248">
            <v>2014</v>
          </cell>
          <cell r="F248">
            <v>11</v>
          </cell>
        </row>
        <row r="249">
          <cell r="A249" t="str">
            <v>ZSAccidents at active LC2014</v>
          </cell>
          <cell r="B249" t="str">
            <v>RS</v>
          </cell>
          <cell r="C249" t="str">
            <v>ZS</v>
          </cell>
          <cell r="D249" t="str">
            <v>Accidents at active LC</v>
          </cell>
          <cell r="E249">
            <v>2014</v>
          </cell>
          <cell r="F249">
            <v>11</v>
          </cell>
        </row>
        <row r="250">
          <cell r="A250" t="str">
            <v>IPAccidents at active LC2014</v>
          </cell>
          <cell r="B250" t="str">
            <v>PT</v>
          </cell>
          <cell r="C250" t="str">
            <v>IP</v>
          </cell>
          <cell r="D250" t="str">
            <v>Accidents at active LC</v>
          </cell>
          <cell r="E250">
            <v>2014</v>
          </cell>
          <cell r="F250">
            <v>11</v>
          </cell>
        </row>
        <row r="251">
          <cell r="A251" t="str">
            <v>IPAccidents at active LC2013</v>
          </cell>
          <cell r="B251" t="str">
            <v>PT</v>
          </cell>
          <cell r="C251" t="str">
            <v>IP</v>
          </cell>
          <cell r="D251" t="str">
            <v>Accidents at active LC</v>
          </cell>
          <cell r="E251">
            <v>2013</v>
          </cell>
          <cell r="F251">
            <v>11</v>
          </cell>
        </row>
        <row r="252">
          <cell r="A252" t="str">
            <v>HZ INFRAAccidents at active LC2014</v>
          </cell>
          <cell r="B252" t="str">
            <v>HR</v>
          </cell>
          <cell r="C252" t="str">
            <v>HZ INFRA</v>
          </cell>
          <cell r="D252" t="str">
            <v>Accidents at active LC</v>
          </cell>
          <cell r="E252">
            <v>2014</v>
          </cell>
          <cell r="F252">
            <v>11</v>
          </cell>
        </row>
        <row r="253">
          <cell r="A253" t="str">
            <v>HZ INFRATotal number of fatalities2013</v>
          </cell>
          <cell r="B253" t="str">
            <v>HR</v>
          </cell>
          <cell r="C253" t="str">
            <v>HZ INFRA</v>
          </cell>
          <cell r="D253" t="str">
            <v>Total number of fatalities</v>
          </cell>
          <cell r="E253">
            <v>2013</v>
          </cell>
          <cell r="F253">
            <v>11</v>
          </cell>
        </row>
        <row r="254">
          <cell r="A254" t="str">
            <v>HZ INFRAAccidents at active LC2013</v>
          </cell>
          <cell r="B254" t="str">
            <v>HR</v>
          </cell>
          <cell r="C254" t="str">
            <v>HZ INFRA</v>
          </cell>
          <cell r="D254" t="str">
            <v>Accidents at active LC</v>
          </cell>
          <cell r="E254">
            <v>2013</v>
          </cell>
          <cell r="F254">
            <v>11</v>
          </cell>
        </row>
        <row r="255">
          <cell r="A255" t="str">
            <v>INFRABELFatalities at active LC2014</v>
          </cell>
          <cell r="B255" t="str">
            <v>BE</v>
          </cell>
          <cell r="C255" t="str">
            <v>INFRABEL</v>
          </cell>
          <cell r="D255" t="str">
            <v>Fatalities at active LC</v>
          </cell>
          <cell r="E255">
            <v>2014</v>
          </cell>
          <cell r="F255">
            <v>11</v>
          </cell>
        </row>
        <row r="256">
          <cell r="A256" t="str">
            <v>INFRABELTotal number of fatalities2014</v>
          </cell>
          <cell r="B256" t="str">
            <v>BE</v>
          </cell>
          <cell r="C256" t="str">
            <v>INFRABEL</v>
          </cell>
          <cell r="D256" t="str">
            <v>Total number of fatalities</v>
          </cell>
          <cell r="E256">
            <v>2014</v>
          </cell>
          <cell r="F256">
            <v>11</v>
          </cell>
        </row>
        <row r="257">
          <cell r="A257" t="str">
            <v>NETWORK RAILTotal number of fatalities2014</v>
          </cell>
          <cell r="B257" t="str">
            <v>GB</v>
          </cell>
          <cell r="C257" t="str">
            <v>NETWORK RAIL</v>
          </cell>
          <cell r="D257" t="str">
            <v>Total number of fatalities</v>
          </cell>
          <cell r="E257">
            <v>2014</v>
          </cell>
          <cell r="F257">
            <v>10</v>
          </cell>
        </row>
        <row r="258">
          <cell r="A258" t="str">
            <v>NETWORK RAILTotal number of fatalities2013</v>
          </cell>
          <cell r="B258" t="str">
            <v>GB</v>
          </cell>
          <cell r="C258" t="str">
            <v>NETWORK RAIL</v>
          </cell>
          <cell r="D258" t="str">
            <v>Total number of fatalities</v>
          </cell>
          <cell r="E258">
            <v>2013</v>
          </cell>
          <cell r="F258">
            <v>10</v>
          </cell>
        </row>
        <row r="259">
          <cell r="A259" t="str">
            <v>TCDDAccidents at active LC2013</v>
          </cell>
          <cell r="B259" t="str">
            <v>TR</v>
          </cell>
          <cell r="C259" t="str">
            <v>TCDD</v>
          </cell>
          <cell r="D259" t="str">
            <v>Accidents at active LC</v>
          </cell>
          <cell r="E259">
            <v>2013</v>
          </cell>
          <cell r="F259">
            <v>10</v>
          </cell>
        </row>
        <row r="260">
          <cell r="A260" t="str">
            <v>TRACKSAFEAccidents at passive LC2014</v>
          </cell>
          <cell r="B260" t="str">
            <v>NZ</v>
          </cell>
          <cell r="C260" t="str">
            <v>TRACKSAFE</v>
          </cell>
          <cell r="D260" t="str">
            <v>Accidents at passive LC</v>
          </cell>
          <cell r="E260">
            <v>2014</v>
          </cell>
          <cell r="F260">
            <v>10</v>
          </cell>
        </row>
        <row r="261">
          <cell r="A261" t="str">
            <v>ZSRFatalities at passive LC2014</v>
          </cell>
          <cell r="B261" t="str">
            <v>SK</v>
          </cell>
          <cell r="C261" t="str">
            <v>ZSR</v>
          </cell>
          <cell r="D261" t="str">
            <v>Fatalities at passive LC</v>
          </cell>
          <cell r="E261">
            <v>2014</v>
          </cell>
          <cell r="F261">
            <v>10</v>
          </cell>
        </row>
        <row r="262">
          <cell r="A262" t="str">
            <v>ZSRTotal number of fatalities2013</v>
          </cell>
          <cell r="B262" t="str">
            <v>SK</v>
          </cell>
          <cell r="C262" t="str">
            <v>ZSR</v>
          </cell>
          <cell r="D262" t="str">
            <v>Total number of fatalities</v>
          </cell>
          <cell r="E262">
            <v>2013</v>
          </cell>
          <cell r="F262">
            <v>10</v>
          </cell>
        </row>
        <row r="263">
          <cell r="A263" t="str">
            <v>PRORAILAccidents at passive LC2013</v>
          </cell>
          <cell r="B263" t="str">
            <v>NL</v>
          </cell>
          <cell r="C263" t="str">
            <v>PRORAIL</v>
          </cell>
          <cell r="D263" t="str">
            <v>Accidents at passive LC</v>
          </cell>
          <cell r="E263">
            <v>2013</v>
          </cell>
          <cell r="F263">
            <v>10</v>
          </cell>
        </row>
        <row r="264">
          <cell r="A264" t="str">
            <v>ZSTotal number of fatalities2014</v>
          </cell>
          <cell r="B264" t="str">
            <v>RS</v>
          </cell>
          <cell r="C264" t="str">
            <v>ZS</v>
          </cell>
          <cell r="D264" t="str">
            <v>Total number of fatalities</v>
          </cell>
          <cell r="E264">
            <v>2014</v>
          </cell>
          <cell r="F264">
            <v>9</v>
          </cell>
        </row>
        <row r="265">
          <cell r="A265" t="str">
            <v>ONCFAccidents at passive LC2014</v>
          </cell>
          <cell r="B265" t="str">
            <v>MA</v>
          </cell>
          <cell r="C265" t="str">
            <v>ONCF</v>
          </cell>
          <cell r="D265" t="str">
            <v>Accidents at passive LC</v>
          </cell>
          <cell r="E265">
            <v>2014</v>
          </cell>
          <cell r="F265">
            <v>9</v>
          </cell>
        </row>
        <row r="266">
          <cell r="A266" t="str">
            <v>ONCFTotal number of accidents2014</v>
          </cell>
          <cell r="B266" t="str">
            <v>MA</v>
          </cell>
          <cell r="C266" t="str">
            <v>ONCF</v>
          </cell>
          <cell r="D266" t="str">
            <v>Total number of accidents</v>
          </cell>
          <cell r="E266">
            <v>2014</v>
          </cell>
          <cell r="F266">
            <v>9</v>
          </cell>
        </row>
        <row r="267">
          <cell r="A267" t="str">
            <v>Israel railwayspassive LC2013</v>
          </cell>
          <cell r="B267" t="str">
            <v>IL</v>
          </cell>
          <cell r="C267" t="str">
            <v>Israel railways</v>
          </cell>
          <cell r="D267" t="str">
            <v>passive LC</v>
          </cell>
          <cell r="E267">
            <v>2013</v>
          </cell>
          <cell r="F267">
            <v>9</v>
          </cell>
        </row>
        <row r="268">
          <cell r="A268" t="str">
            <v>NETWORK RAILTotal number of accidents2014</v>
          </cell>
          <cell r="B268" t="str">
            <v>GB</v>
          </cell>
          <cell r="C268" t="str">
            <v>NETWORK RAIL</v>
          </cell>
          <cell r="D268" t="str">
            <v>Total number of accidents</v>
          </cell>
          <cell r="E268">
            <v>2014</v>
          </cell>
          <cell r="F268">
            <v>8</v>
          </cell>
        </row>
        <row r="269">
          <cell r="A269" t="str">
            <v>TRACKSAFEAccidents at active LC2014</v>
          </cell>
          <cell r="B269" t="str">
            <v>NZ</v>
          </cell>
          <cell r="C269" t="str">
            <v>TRACKSAFE</v>
          </cell>
          <cell r="D269" t="str">
            <v>Accidents at active LC</v>
          </cell>
          <cell r="E269">
            <v>2014</v>
          </cell>
          <cell r="F269">
            <v>8</v>
          </cell>
        </row>
        <row r="270">
          <cell r="A270" t="str">
            <v>ZSRFatalities at passive LC2013</v>
          </cell>
          <cell r="B270" t="str">
            <v>SK</v>
          </cell>
          <cell r="C270" t="str">
            <v>ZSR</v>
          </cell>
          <cell r="D270" t="str">
            <v>Fatalities at passive LC</v>
          </cell>
          <cell r="E270">
            <v>2013</v>
          </cell>
          <cell r="F270">
            <v>8</v>
          </cell>
        </row>
        <row r="271">
          <cell r="A271" t="str">
            <v>IPAccidents at passive LC2014</v>
          </cell>
          <cell r="B271" t="str">
            <v>PT</v>
          </cell>
          <cell r="C271" t="str">
            <v>IP</v>
          </cell>
          <cell r="D271" t="str">
            <v>Accidents at passive LC</v>
          </cell>
          <cell r="E271">
            <v>2014</v>
          </cell>
          <cell r="F271">
            <v>8</v>
          </cell>
        </row>
        <row r="272">
          <cell r="A272" t="str">
            <v>Israel railwayspassive LC2014</v>
          </cell>
          <cell r="B272" t="str">
            <v>IL</v>
          </cell>
          <cell r="C272" t="str">
            <v>Israel railways</v>
          </cell>
          <cell r="D272" t="str">
            <v>passive LC</v>
          </cell>
          <cell r="E272">
            <v>2014</v>
          </cell>
          <cell r="F272">
            <v>8</v>
          </cell>
        </row>
        <row r="273">
          <cell r="A273" t="str">
            <v>OL ESTONIATotal number of accidents2013</v>
          </cell>
          <cell r="B273" t="str">
            <v>EE</v>
          </cell>
          <cell r="C273" t="str">
            <v>OL ESTONIA</v>
          </cell>
          <cell r="D273" t="str">
            <v>Total number of accidents</v>
          </cell>
          <cell r="E273">
            <v>2013</v>
          </cell>
          <cell r="F273">
            <v>8</v>
          </cell>
        </row>
        <row r="274">
          <cell r="A274" t="str">
            <v>ILLINOISFatalities at passive LC2014</v>
          </cell>
          <cell r="B274" t="str">
            <v>US</v>
          </cell>
          <cell r="C274" t="str">
            <v>ILLINOIS</v>
          </cell>
          <cell r="D274" t="str">
            <v>Fatalities at passive LC</v>
          </cell>
          <cell r="E274">
            <v>2014</v>
          </cell>
          <cell r="F274">
            <v>7</v>
          </cell>
        </row>
        <row r="275">
          <cell r="A275" t="str">
            <v>NETWORK RAILFatalities at active LC2014</v>
          </cell>
          <cell r="B275" t="str">
            <v>GB</v>
          </cell>
          <cell r="C275" t="str">
            <v>NETWORK RAIL</v>
          </cell>
          <cell r="D275" t="str">
            <v>Fatalities at active LC</v>
          </cell>
          <cell r="E275">
            <v>2014</v>
          </cell>
          <cell r="F275">
            <v>7</v>
          </cell>
        </row>
        <row r="276">
          <cell r="A276" t="str">
            <v>NETWORK RAILAccidents at passive LC2013</v>
          </cell>
          <cell r="B276" t="str">
            <v>GB</v>
          </cell>
          <cell r="C276" t="str">
            <v>NETWORK RAIL</v>
          </cell>
          <cell r="D276" t="str">
            <v>Accidents at passive LC</v>
          </cell>
          <cell r="E276">
            <v>2013</v>
          </cell>
          <cell r="F276">
            <v>7</v>
          </cell>
        </row>
        <row r="277">
          <cell r="A277" t="str">
            <v>TCDDFatalities at active LC2013</v>
          </cell>
          <cell r="B277" t="str">
            <v>TR</v>
          </cell>
          <cell r="C277" t="str">
            <v>TCDD</v>
          </cell>
          <cell r="D277" t="str">
            <v>Fatalities at active LC</v>
          </cell>
          <cell r="E277">
            <v>2013</v>
          </cell>
          <cell r="F277">
            <v>7</v>
          </cell>
        </row>
        <row r="278">
          <cell r="A278" t="str">
            <v>TRACKSAFEAccidents at active LC2013</v>
          </cell>
          <cell r="B278" t="str">
            <v>NZ</v>
          </cell>
          <cell r="C278" t="str">
            <v>TRACKSAFE</v>
          </cell>
          <cell r="D278" t="str">
            <v>Accidents at active LC</v>
          </cell>
          <cell r="E278">
            <v>2013</v>
          </cell>
          <cell r="F278">
            <v>7</v>
          </cell>
        </row>
        <row r="279">
          <cell r="A279" t="str">
            <v>FOTTotal number of fatalities2014</v>
          </cell>
          <cell r="B279" t="str">
            <v>CH</v>
          </cell>
          <cell r="C279" t="str">
            <v>FOT</v>
          </cell>
          <cell r="D279" t="str">
            <v>Total number of fatalities</v>
          </cell>
          <cell r="E279">
            <v>2014</v>
          </cell>
          <cell r="F279">
            <v>7</v>
          </cell>
        </row>
        <row r="280">
          <cell r="A280" t="str">
            <v>PRORAILTotal number of fatalities2014</v>
          </cell>
          <cell r="B280" t="str">
            <v>NL</v>
          </cell>
          <cell r="C280" t="str">
            <v>PRORAIL</v>
          </cell>
          <cell r="D280" t="str">
            <v>Total number of fatalities</v>
          </cell>
          <cell r="E280">
            <v>2014</v>
          </cell>
          <cell r="F280">
            <v>7</v>
          </cell>
        </row>
        <row r="281">
          <cell r="A281" t="str">
            <v>PRORAILAccidents at passive LC2014</v>
          </cell>
          <cell r="B281" t="str">
            <v>NL</v>
          </cell>
          <cell r="C281" t="str">
            <v>PRORAIL</v>
          </cell>
          <cell r="D281" t="str">
            <v>Accidents at passive LC</v>
          </cell>
          <cell r="E281">
            <v>2014</v>
          </cell>
          <cell r="F281">
            <v>7</v>
          </cell>
        </row>
        <row r="282">
          <cell r="A282" t="str">
            <v>RIFT VALLEYactive LC2014</v>
          </cell>
          <cell r="B282" t="str">
            <v>KE</v>
          </cell>
          <cell r="C282" t="str">
            <v>RIFT VALLEY</v>
          </cell>
          <cell r="D282" t="str">
            <v>active LC</v>
          </cell>
          <cell r="E282">
            <v>2014</v>
          </cell>
          <cell r="F282">
            <v>7</v>
          </cell>
        </row>
        <row r="283">
          <cell r="A283" t="str">
            <v>HZ INFRATotal number of fatalities2014</v>
          </cell>
          <cell r="B283" t="str">
            <v>HR</v>
          </cell>
          <cell r="C283" t="str">
            <v>HZ INFRA</v>
          </cell>
          <cell r="D283" t="str">
            <v>Total number of fatalities</v>
          </cell>
          <cell r="E283">
            <v>2014</v>
          </cell>
          <cell r="F283">
            <v>7</v>
          </cell>
        </row>
        <row r="284">
          <cell r="A284" t="str">
            <v>INFRABELFatalities at active LC2013</v>
          </cell>
          <cell r="B284" t="str">
            <v>BE</v>
          </cell>
          <cell r="C284" t="str">
            <v>INFRABEL</v>
          </cell>
          <cell r="D284" t="str">
            <v>Fatalities at active LC</v>
          </cell>
          <cell r="E284">
            <v>2013</v>
          </cell>
          <cell r="F284">
            <v>7</v>
          </cell>
        </row>
        <row r="285">
          <cell r="A285" t="str">
            <v>INFRABELTotal number of fatalities2013</v>
          </cell>
          <cell r="B285" t="str">
            <v>BE</v>
          </cell>
          <cell r="C285" t="str">
            <v>INFRABEL</v>
          </cell>
          <cell r="D285" t="str">
            <v>Total number of fatalities</v>
          </cell>
          <cell r="E285">
            <v>2013</v>
          </cell>
          <cell r="F285">
            <v>7</v>
          </cell>
        </row>
        <row r="286">
          <cell r="A286" t="str">
            <v>NETWORK RAILFatalities at active LC2013</v>
          </cell>
          <cell r="B286" t="str">
            <v>GB</v>
          </cell>
          <cell r="C286" t="str">
            <v>NETWORK RAIL</v>
          </cell>
          <cell r="D286" t="str">
            <v>Fatalities at active LC</v>
          </cell>
          <cell r="E286">
            <v>2013</v>
          </cell>
          <cell r="F286">
            <v>6</v>
          </cell>
        </row>
        <row r="287">
          <cell r="A287" t="str">
            <v>FOTTotal number of fatalities2013</v>
          </cell>
          <cell r="B287" t="str">
            <v>CH</v>
          </cell>
          <cell r="C287" t="str">
            <v>FOT</v>
          </cell>
          <cell r="D287" t="str">
            <v>Total number of fatalities</v>
          </cell>
          <cell r="E287">
            <v>2013</v>
          </cell>
          <cell r="F287">
            <v>6</v>
          </cell>
        </row>
        <row r="288">
          <cell r="A288" t="str">
            <v>IPFatalities at active LC2013</v>
          </cell>
          <cell r="B288" t="str">
            <v>PT</v>
          </cell>
          <cell r="C288" t="str">
            <v>IP</v>
          </cell>
          <cell r="D288" t="str">
            <v>Fatalities at active LC</v>
          </cell>
          <cell r="E288">
            <v>2013</v>
          </cell>
          <cell r="F288">
            <v>6</v>
          </cell>
        </row>
        <row r="289">
          <cell r="A289" t="str">
            <v>LDZFatalities at passive LC2014</v>
          </cell>
          <cell r="B289" t="str">
            <v>LV</v>
          </cell>
          <cell r="C289" t="str">
            <v>LDZ</v>
          </cell>
          <cell r="D289" t="str">
            <v>Fatalities at passive LC</v>
          </cell>
          <cell r="E289">
            <v>2014</v>
          </cell>
          <cell r="F289">
            <v>6</v>
          </cell>
        </row>
        <row r="290">
          <cell r="A290" t="str">
            <v>HZ INFRAFatalities at passive LC2014</v>
          </cell>
          <cell r="B290" t="str">
            <v>HR</v>
          </cell>
          <cell r="C290" t="str">
            <v>HZ INFRA</v>
          </cell>
          <cell r="D290" t="str">
            <v>Fatalities at passive LC</v>
          </cell>
          <cell r="E290">
            <v>2014</v>
          </cell>
          <cell r="F290">
            <v>6</v>
          </cell>
        </row>
        <row r="291">
          <cell r="A291" t="str">
            <v>HZ INFRAFatalities at active LC2013</v>
          </cell>
          <cell r="B291" t="str">
            <v>HR</v>
          </cell>
          <cell r="C291" t="str">
            <v>HZ INFRA</v>
          </cell>
          <cell r="D291" t="str">
            <v>Fatalities at active LC</v>
          </cell>
          <cell r="E291">
            <v>2013</v>
          </cell>
          <cell r="F291">
            <v>6</v>
          </cell>
        </row>
        <row r="292">
          <cell r="A292" t="str">
            <v>NRICTotal number of fatalities2014</v>
          </cell>
          <cell r="B292" t="str">
            <v>BG</v>
          </cell>
          <cell r="C292" t="str">
            <v>NRIC</v>
          </cell>
          <cell r="D292" t="str">
            <v>Total number of fatalities</v>
          </cell>
          <cell r="E292">
            <v>2014</v>
          </cell>
          <cell r="F292">
            <v>6</v>
          </cell>
        </row>
        <row r="293">
          <cell r="A293" t="str">
            <v>TRACKSAFEFatalities at passive LC2014</v>
          </cell>
          <cell r="B293" t="str">
            <v>NZ</v>
          </cell>
          <cell r="C293" t="str">
            <v>TRACKSAFE</v>
          </cell>
          <cell r="D293" t="str">
            <v>Fatalities at passive LC</v>
          </cell>
          <cell r="E293">
            <v>2014</v>
          </cell>
          <cell r="F293">
            <v>5</v>
          </cell>
        </row>
        <row r="294">
          <cell r="A294" t="str">
            <v>TRACKSAFEFatalities at passive LC2013</v>
          </cell>
          <cell r="B294" t="str">
            <v>NZ</v>
          </cell>
          <cell r="C294" t="str">
            <v>TRACKSAFE</v>
          </cell>
          <cell r="D294" t="str">
            <v>Fatalities at passive LC</v>
          </cell>
          <cell r="E294">
            <v>2013</v>
          </cell>
          <cell r="F294">
            <v>5</v>
          </cell>
        </row>
        <row r="295">
          <cell r="A295" t="str">
            <v>LGTotal number of fatalities2014</v>
          </cell>
          <cell r="B295" t="str">
            <v>LT</v>
          </cell>
          <cell r="C295" t="str">
            <v>LG</v>
          </cell>
          <cell r="D295" t="str">
            <v>Total number of fatalities</v>
          </cell>
          <cell r="E295">
            <v>2014</v>
          </cell>
          <cell r="F295">
            <v>5</v>
          </cell>
        </row>
        <row r="296">
          <cell r="A296" t="str">
            <v>LGTotal number of fatalities2013</v>
          </cell>
          <cell r="B296" t="str">
            <v>LT</v>
          </cell>
          <cell r="C296" t="str">
            <v>LG</v>
          </cell>
          <cell r="D296" t="str">
            <v>Total number of fatalities</v>
          </cell>
          <cell r="E296">
            <v>2013</v>
          </cell>
          <cell r="F296">
            <v>5</v>
          </cell>
        </row>
        <row r="297">
          <cell r="A297" t="str">
            <v>LDZAccidents at passive LC2014</v>
          </cell>
          <cell r="B297" t="str">
            <v>LV</v>
          </cell>
          <cell r="C297" t="str">
            <v>LDZ</v>
          </cell>
          <cell r="D297" t="str">
            <v>Accidents at passive LC</v>
          </cell>
          <cell r="E297">
            <v>2014</v>
          </cell>
          <cell r="F297">
            <v>5</v>
          </cell>
        </row>
        <row r="298">
          <cell r="A298" t="str">
            <v>LDZAccidents at passive LC2013</v>
          </cell>
          <cell r="B298" t="str">
            <v>LV</v>
          </cell>
          <cell r="C298" t="str">
            <v>LDZ</v>
          </cell>
          <cell r="D298" t="str">
            <v>Accidents at passive LC</v>
          </cell>
          <cell r="E298">
            <v>2013</v>
          </cell>
          <cell r="F298">
            <v>5</v>
          </cell>
        </row>
        <row r="299">
          <cell r="A299" t="str">
            <v>OL ESTONIATotal number of fatalities2014</v>
          </cell>
          <cell r="B299" t="str">
            <v>EE</v>
          </cell>
          <cell r="C299" t="str">
            <v>OL ESTONIA</v>
          </cell>
          <cell r="D299" t="str">
            <v>Total number of fatalities</v>
          </cell>
          <cell r="E299">
            <v>2014</v>
          </cell>
          <cell r="F299">
            <v>5</v>
          </cell>
        </row>
        <row r="300">
          <cell r="A300" t="str">
            <v>OL ESTONIATotal number of accidents2014</v>
          </cell>
          <cell r="B300" t="str">
            <v>EE</v>
          </cell>
          <cell r="C300" t="str">
            <v>OL ESTONIA</v>
          </cell>
          <cell r="D300" t="str">
            <v>Total number of accidents</v>
          </cell>
          <cell r="E300">
            <v>2014</v>
          </cell>
          <cell r="F300">
            <v>5</v>
          </cell>
        </row>
        <row r="301">
          <cell r="A301" t="str">
            <v>HZ INFRAFatalities at passive LC2013</v>
          </cell>
          <cell r="B301" t="str">
            <v>HR</v>
          </cell>
          <cell r="C301" t="str">
            <v>HZ INFRA</v>
          </cell>
          <cell r="D301" t="str">
            <v>Fatalities at passive LC</v>
          </cell>
          <cell r="E301">
            <v>2013</v>
          </cell>
          <cell r="F301">
            <v>5</v>
          </cell>
        </row>
        <row r="302">
          <cell r="A302" t="str">
            <v>NETWORK RAILAccidents at active LC2014</v>
          </cell>
          <cell r="B302" t="str">
            <v>GB</v>
          </cell>
          <cell r="C302" t="str">
            <v>NETWORK RAIL</v>
          </cell>
          <cell r="D302" t="str">
            <v>Accidents at active LC</v>
          </cell>
          <cell r="E302">
            <v>2014</v>
          </cell>
          <cell r="F302">
            <v>4</v>
          </cell>
        </row>
        <row r="303">
          <cell r="A303" t="str">
            <v>NETWORK RAILAccidents at passive LC2014</v>
          </cell>
          <cell r="B303" t="str">
            <v>GB</v>
          </cell>
          <cell r="C303" t="str">
            <v>NETWORK RAIL</v>
          </cell>
          <cell r="D303" t="str">
            <v>Accidents at passive LC</v>
          </cell>
          <cell r="E303">
            <v>2014</v>
          </cell>
          <cell r="F303">
            <v>4</v>
          </cell>
        </row>
        <row r="304">
          <cell r="A304" t="str">
            <v>NETWORK RAILFatalities at passive LC2013</v>
          </cell>
          <cell r="B304" t="str">
            <v>GB</v>
          </cell>
          <cell r="C304" t="str">
            <v>NETWORK RAIL</v>
          </cell>
          <cell r="D304" t="str">
            <v>Fatalities at passive LC</v>
          </cell>
          <cell r="E304">
            <v>2013</v>
          </cell>
          <cell r="F304">
            <v>4</v>
          </cell>
        </row>
        <row r="305">
          <cell r="A305" t="str">
            <v>NETWORK RAILAccidents at active LC2013</v>
          </cell>
          <cell r="B305" t="str">
            <v>GB</v>
          </cell>
          <cell r="C305" t="str">
            <v>NETWORK RAIL</v>
          </cell>
          <cell r="D305" t="str">
            <v>Accidents at active LC</v>
          </cell>
          <cell r="E305">
            <v>2013</v>
          </cell>
          <cell r="F305">
            <v>4</v>
          </cell>
        </row>
        <row r="306">
          <cell r="A306" t="str">
            <v>ZSTotal number of fatalities2013</v>
          </cell>
          <cell r="B306" t="str">
            <v>RS</v>
          </cell>
          <cell r="C306" t="str">
            <v>ZS</v>
          </cell>
          <cell r="D306" t="str">
            <v>Total number of fatalities</v>
          </cell>
          <cell r="E306">
            <v>2013</v>
          </cell>
          <cell r="F306">
            <v>4</v>
          </cell>
        </row>
        <row r="307">
          <cell r="A307" t="str">
            <v>IPFatalities at passive LC2013</v>
          </cell>
          <cell r="B307" t="str">
            <v>PT</v>
          </cell>
          <cell r="C307" t="str">
            <v>IP</v>
          </cell>
          <cell r="D307" t="str">
            <v>Fatalities at passive LC</v>
          </cell>
          <cell r="E307">
            <v>2013</v>
          </cell>
          <cell r="F307">
            <v>4</v>
          </cell>
        </row>
        <row r="308">
          <cell r="A308" t="str">
            <v>PRORAILFatalities at passive LC2014</v>
          </cell>
          <cell r="B308" t="str">
            <v>NL</v>
          </cell>
          <cell r="C308" t="str">
            <v>PRORAIL</v>
          </cell>
          <cell r="D308" t="str">
            <v>Fatalities at passive LC</v>
          </cell>
          <cell r="E308">
            <v>2014</v>
          </cell>
          <cell r="F308">
            <v>4</v>
          </cell>
        </row>
        <row r="309">
          <cell r="A309" t="str">
            <v>ONCFFatalities at passive LC2014</v>
          </cell>
          <cell r="B309" t="str">
            <v>MA</v>
          </cell>
          <cell r="C309" t="str">
            <v>ONCF</v>
          </cell>
          <cell r="D309" t="str">
            <v>Fatalities at passive LC</v>
          </cell>
          <cell r="E309">
            <v>2014</v>
          </cell>
          <cell r="F309">
            <v>4</v>
          </cell>
        </row>
        <row r="310">
          <cell r="A310" t="str">
            <v>ONCFTotal number of fatalities2014</v>
          </cell>
          <cell r="B310" t="str">
            <v>MA</v>
          </cell>
          <cell r="C310" t="str">
            <v>ONCF</v>
          </cell>
          <cell r="D310" t="str">
            <v>Total number of fatalities</v>
          </cell>
          <cell r="E310">
            <v>2014</v>
          </cell>
          <cell r="F310">
            <v>4</v>
          </cell>
        </row>
        <row r="311">
          <cell r="A311" t="str">
            <v>ONCFFatalities at passive LC2013</v>
          </cell>
          <cell r="B311" t="str">
            <v>MA</v>
          </cell>
          <cell r="C311" t="str">
            <v>ONCF</v>
          </cell>
          <cell r="D311" t="str">
            <v>Fatalities at passive LC</v>
          </cell>
          <cell r="E311">
            <v>2013</v>
          </cell>
          <cell r="F311">
            <v>4</v>
          </cell>
        </row>
        <row r="312">
          <cell r="A312" t="str">
            <v>ONCFTotal number of fatalities2013</v>
          </cell>
          <cell r="B312" t="str">
            <v>MA</v>
          </cell>
          <cell r="C312" t="str">
            <v>ONCF</v>
          </cell>
          <cell r="D312" t="str">
            <v>Total number of fatalities</v>
          </cell>
          <cell r="E312">
            <v>2013</v>
          </cell>
          <cell r="F312">
            <v>4</v>
          </cell>
        </row>
        <row r="313">
          <cell r="A313" t="str">
            <v>LDZFatalities at passive LC2013</v>
          </cell>
          <cell r="B313" t="str">
            <v>LV</v>
          </cell>
          <cell r="C313" t="str">
            <v>LDZ</v>
          </cell>
          <cell r="D313" t="str">
            <v>Fatalities at passive LC</v>
          </cell>
          <cell r="E313">
            <v>2013</v>
          </cell>
          <cell r="F313">
            <v>4</v>
          </cell>
        </row>
        <row r="314">
          <cell r="A314" t="str">
            <v>RIFT VALLEYAccidents at active LC2014</v>
          </cell>
          <cell r="B314" t="str">
            <v>KE</v>
          </cell>
          <cell r="C314" t="str">
            <v>RIFT VALLEY</v>
          </cell>
          <cell r="D314" t="str">
            <v>Accidents at active LC</v>
          </cell>
          <cell r="E314">
            <v>2014</v>
          </cell>
          <cell r="F314">
            <v>4</v>
          </cell>
        </row>
        <row r="315">
          <cell r="A315" t="str">
            <v>FTAAccidents at active LC2014</v>
          </cell>
          <cell r="B315" t="str">
            <v>FI</v>
          </cell>
          <cell r="C315" t="str">
            <v>FTA</v>
          </cell>
          <cell r="D315" t="str">
            <v>Accidents at active LC</v>
          </cell>
          <cell r="E315">
            <v>2014</v>
          </cell>
          <cell r="F315">
            <v>4</v>
          </cell>
        </row>
        <row r="316">
          <cell r="A316" t="str">
            <v>NRICTotal number of fatalities2013</v>
          </cell>
          <cell r="B316" t="str">
            <v>BG</v>
          </cell>
          <cell r="C316" t="str">
            <v>NRIC</v>
          </cell>
          <cell r="D316" t="str">
            <v>Total number of fatalities</v>
          </cell>
          <cell r="E316">
            <v>2013</v>
          </cell>
          <cell r="F316">
            <v>4</v>
          </cell>
        </row>
        <row r="317">
          <cell r="A317" t="str">
            <v>NETWORK RAILFatalities at passive LC2014</v>
          </cell>
          <cell r="B317" t="str">
            <v>GB</v>
          </cell>
          <cell r="C317" t="str">
            <v>NETWORK RAIL</v>
          </cell>
          <cell r="D317" t="str">
            <v>Fatalities at passive LC</v>
          </cell>
          <cell r="E317">
            <v>2014</v>
          </cell>
          <cell r="F317">
            <v>3</v>
          </cell>
        </row>
        <row r="318">
          <cell r="A318" t="str">
            <v>PRORAILFatalities at active LC2014</v>
          </cell>
          <cell r="B318" t="str">
            <v>NL</v>
          </cell>
          <cell r="C318" t="str">
            <v>PRORAIL</v>
          </cell>
          <cell r="D318" t="str">
            <v>Fatalities at active LC</v>
          </cell>
          <cell r="E318">
            <v>2014</v>
          </cell>
          <cell r="F318">
            <v>3</v>
          </cell>
        </row>
        <row r="319">
          <cell r="A319" t="str">
            <v>SDAFFatalities at passive LC2013</v>
          </cell>
          <cell r="B319" t="str">
            <v>KE</v>
          </cell>
          <cell r="C319" t="str">
            <v>SDAF</v>
          </cell>
          <cell r="D319" t="str">
            <v>Fatalities at passive LC</v>
          </cell>
          <cell r="E319">
            <v>2013</v>
          </cell>
          <cell r="F319">
            <v>3</v>
          </cell>
        </row>
        <row r="320">
          <cell r="A320" t="str">
            <v>JR EastAccidents at passive LC2013</v>
          </cell>
          <cell r="B320" t="str">
            <v>JA</v>
          </cell>
          <cell r="C320" t="str">
            <v>JR East</v>
          </cell>
          <cell r="D320" t="str">
            <v>Accidents at passive LC</v>
          </cell>
          <cell r="E320">
            <v>2013</v>
          </cell>
          <cell r="F320">
            <v>3</v>
          </cell>
        </row>
        <row r="321">
          <cell r="A321" t="str">
            <v>SNCF RéseauFatalities at passive LC2014</v>
          </cell>
          <cell r="B321" t="str">
            <v>FR</v>
          </cell>
          <cell r="C321" t="str">
            <v>SNCF Réseau</v>
          </cell>
          <cell r="D321" t="str">
            <v>Fatalities at passive LC</v>
          </cell>
          <cell r="E321">
            <v>2014</v>
          </cell>
          <cell r="F321">
            <v>3</v>
          </cell>
        </row>
        <row r="322">
          <cell r="A322" t="str">
            <v>CANADAFatalities at passive LC2014</v>
          </cell>
          <cell r="B322" t="str">
            <v>CA</v>
          </cell>
          <cell r="C322" t="str">
            <v>CANADA</v>
          </cell>
          <cell r="D322" t="str">
            <v>Fatalities at passive LC</v>
          </cell>
          <cell r="E322">
            <v>2014</v>
          </cell>
          <cell r="F322">
            <v>3</v>
          </cell>
        </row>
        <row r="323">
          <cell r="A323" t="str">
            <v>CANADAFatalities at passive LC2013</v>
          </cell>
          <cell r="B323" t="str">
            <v>CA</v>
          </cell>
          <cell r="C323" t="str">
            <v>CANADA</v>
          </cell>
          <cell r="D323" t="str">
            <v>Fatalities at passive LC</v>
          </cell>
          <cell r="E323">
            <v>2013</v>
          </cell>
          <cell r="F323">
            <v>3</v>
          </cell>
        </row>
        <row r="324">
          <cell r="A324" t="str">
            <v>ILLINOISFatalities at passive LC2013</v>
          </cell>
          <cell r="B324" t="str">
            <v>US</v>
          </cell>
          <cell r="C324" t="str">
            <v>ILLINOIS</v>
          </cell>
          <cell r="D324" t="str">
            <v>Fatalities at passive LC</v>
          </cell>
          <cell r="E324">
            <v>2013</v>
          </cell>
          <cell r="F324">
            <v>2</v>
          </cell>
        </row>
        <row r="325">
          <cell r="A325" t="str">
            <v>ZSRFatalities at active LC2013</v>
          </cell>
          <cell r="B325" t="str">
            <v>SK</v>
          </cell>
          <cell r="C325" t="str">
            <v>ZSR</v>
          </cell>
          <cell r="D325" t="str">
            <v>Fatalities at active LC</v>
          </cell>
          <cell r="E325">
            <v>2013</v>
          </cell>
          <cell r="F325">
            <v>2</v>
          </cell>
        </row>
        <row r="326">
          <cell r="A326" t="str">
            <v>IPFatalities at active LC2014</v>
          </cell>
          <cell r="B326" t="str">
            <v>PT</v>
          </cell>
          <cell r="C326" t="str">
            <v>IP</v>
          </cell>
          <cell r="D326" t="str">
            <v>Fatalities at active LC</v>
          </cell>
          <cell r="E326">
            <v>2014</v>
          </cell>
          <cell r="F326">
            <v>2</v>
          </cell>
        </row>
        <row r="327">
          <cell r="A327" t="str">
            <v>IPFatalities at passive LC2014</v>
          </cell>
          <cell r="B327" t="str">
            <v>PT</v>
          </cell>
          <cell r="C327" t="str">
            <v>IP</v>
          </cell>
          <cell r="D327" t="str">
            <v>Fatalities at passive LC</v>
          </cell>
          <cell r="E327">
            <v>2014</v>
          </cell>
          <cell r="F327">
            <v>2</v>
          </cell>
        </row>
        <row r="328">
          <cell r="A328" t="str">
            <v>PRORAILFatalities at passive LC2013</v>
          </cell>
          <cell r="B328" t="str">
            <v>NL</v>
          </cell>
          <cell r="C328" t="str">
            <v>PRORAIL</v>
          </cell>
          <cell r="D328" t="str">
            <v>Fatalities at passive LC</v>
          </cell>
          <cell r="E328">
            <v>2013</v>
          </cell>
          <cell r="F328">
            <v>2</v>
          </cell>
        </row>
        <row r="329">
          <cell r="A329" t="str">
            <v>MONGOLIAFatalities at active LC2014</v>
          </cell>
          <cell r="B329" t="str">
            <v>MN</v>
          </cell>
          <cell r="C329" t="str">
            <v>MONGOLIA</v>
          </cell>
          <cell r="D329" t="str">
            <v>Fatalities at active LC</v>
          </cell>
          <cell r="E329">
            <v>2014</v>
          </cell>
          <cell r="F329">
            <v>2</v>
          </cell>
        </row>
        <row r="330">
          <cell r="A330" t="str">
            <v>CFLFatalities at passive LC2013</v>
          </cell>
          <cell r="B330" t="str">
            <v>LU</v>
          </cell>
          <cell r="C330" t="str">
            <v>CFL</v>
          </cell>
          <cell r="D330" t="str">
            <v>Fatalities at passive LC</v>
          </cell>
          <cell r="E330">
            <v>2013</v>
          </cell>
          <cell r="F330">
            <v>2</v>
          </cell>
        </row>
        <row r="331">
          <cell r="A331" t="str">
            <v>RIFT VALLEYTotal number of fatalities2014</v>
          </cell>
          <cell r="B331" t="str">
            <v>KE</v>
          </cell>
          <cell r="C331" t="str">
            <v>RIFT VALLEY</v>
          </cell>
          <cell r="D331" t="str">
            <v>Total number of fatalities</v>
          </cell>
          <cell r="E331">
            <v>2014</v>
          </cell>
          <cell r="F331">
            <v>2</v>
          </cell>
        </row>
        <row r="332">
          <cell r="A332" t="str">
            <v>SNCF RéseauFatalities at passive LC2013</v>
          </cell>
          <cell r="B332" t="str">
            <v>FR</v>
          </cell>
          <cell r="C332" t="str">
            <v>SNCF Réseau</v>
          </cell>
          <cell r="D332" t="str">
            <v>Fatalities at passive LC</v>
          </cell>
          <cell r="E332">
            <v>2013</v>
          </cell>
          <cell r="F332">
            <v>2</v>
          </cell>
        </row>
        <row r="333">
          <cell r="A333" t="str">
            <v>FTAFatalities at passive LC2014</v>
          </cell>
          <cell r="B333" t="str">
            <v>FI</v>
          </cell>
          <cell r="C333" t="str">
            <v>FTA</v>
          </cell>
          <cell r="D333" t="str">
            <v>Fatalities at passive LC</v>
          </cell>
          <cell r="E333">
            <v>2014</v>
          </cell>
          <cell r="F333">
            <v>2</v>
          </cell>
        </row>
        <row r="334">
          <cell r="A334" t="str">
            <v>FTATotal number of fatalities2014</v>
          </cell>
          <cell r="B334" t="str">
            <v>FI</v>
          </cell>
          <cell r="C334" t="str">
            <v>FTA</v>
          </cell>
          <cell r="D334" t="str">
            <v>Total number of fatalities</v>
          </cell>
          <cell r="E334">
            <v>2014</v>
          </cell>
          <cell r="F334">
            <v>2</v>
          </cell>
        </row>
        <row r="335">
          <cell r="A335" t="str">
            <v>FTATotal number of fatalities2013</v>
          </cell>
          <cell r="B335" t="str">
            <v>FI</v>
          </cell>
          <cell r="C335" t="str">
            <v>FTA</v>
          </cell>
          <cell r="D335" t="str">
            <v>Total number of fatalities</v>
          </cell>
          <cell r="E335">
            <v>2013</v>
          </cell>
          <cell r="F335">
            <v>2</v>
          </cell>
        </row>
        <row r="336">
          <cell r="A336" t="str">
            <v>FTAAccidents at active LC2013</v>
          </cell>
          <cell r="B336" t="str">
            <v>FI</v>
          </cell>
          <cell r="C336" t="str">
            <v>FTA</v>
          </cell>
          <cell r="D336" t="str">
            <v>Accidents at active LC</v>
          </cell>
          <cell r="E336">
            <v>2013</v>
          </cell>
          <cell r="F336">
            <v>2</v>
          </cell>
        </row>
        <row r="337">
          <cell r="A337" t="str">
            <v>INFRABELAccidents at passive LC2013</v>
          </cell>
          <cell r="B337" t="str">
            <v>BE</v>
          </cell>
          <cell r="C337" t="str">
            <v>INFRABEL</v>
          </cell>
          <cell r="D337" t="str">
            <v>Accidents at passive LC</v>
          </cell>
          <cell r="E337">
            <v>2013</v>
          </cell>
          <cell r="F337">
            <v>2</v>
          </cell>
        </row>
        <row r="338">
          <cell r="A338" t="str">
            <v>ZSRFatalities at active LC2014</v>
          </cell>
          <cell r="B338" t="str">
            <v>SK</v>
          </cell>
          <cell r="C338" t="str">
            <v>ZSR</v>
          </cell>
          <cell r="D338" t="str">
            <v>Fatalities at active LC</v>
          </cell>
          <cell r="E338">
            <v>2014</v>
          </cell>
          <cell r="F338">
            <v>1</v>
          </cell>
        </row>
        <row r="339">
          <cell r="A339" t="str">
            <v>MONGOLIAFatalities at active LC2013</v>
          </cell>
          <cell r="B339" t="str">
            <v>MN</v>
          </cell>
          <cell r="C339" t="str">
            <v>MONGOLIA</v>
          </cell>
          <cell r="D339" t="str">
            <v>Fatalities at active LC</v>
          </cell>
          <cell r="E339">
            <v>2013</v>
          </cell>
          <cell r="F339">
            <v>1</v>
          </cell>
        </row>
        <row r="340">
          <cell r="A340" t="str">
            <v>RIFT VALLEYFatalities at active LC2014</v>
          </cell>
          <cell r="B340" t="str">
            <v>KE</v>
          </cell>
          <cell r="C340" t="str">
            <v>RIFT VALLEY</v>
          </cell>
          <cell r="D340" t="str">
            <v>Fatalities at active LC</v>
          </cell>
          <cell r="E340">
            <v>2014</v>
          </cell>
          <cell r="F340">
            <v>1</v>
          </cell>
        </row>
        <row r="341">
          <cell r="A341" t="str">
            <v>RIFT VALLEYFatalities at passive LC2014</v>
          </cell>
          <cell r="B341" t="str">
            <v>KE</v>
          </cell>
          <cell r="C341" t="str">
            <v>RIFT VALLEY</v>
          </cell>
          <cell r="D341" t="str">
            <v>Fatalities at passive LC</v>
          </cell>
          <cell r="E341">
            <v>2014</v>
          </cell>
          <cell r="F341">
            <v>1</v>
          </cell>
        </row>
        <row r="342">
          <cell r="A342" t="str">
            <v>RIFT VALLEYactive LC2013</v>
          </cell>
          <cell r="B342" t="str">
            <v>KE</v>
          </cell>
          <cell r="C342" t="str">
            <v>RIFT VALLEY</v>
          </cell>
          <cell r="D342" t="str">
            <v>active LC</v>
          </cell>
          <cell r="E342">
            <v>2013</v>
          </cell>
          <cell r="F342">
            <v>1</v>
          </cell>
        </row>
        <row r="343">
          <cell r="A343" t="str">
            <v>JR EastAccidents at passive LC2014</v>
          </cell>
          <cell r="B343" t="str">
            <v>JA</v>
          </cell>
          <cell r="C343" t="str">
            <v>JR East</v>
          </cell>
          <cell r="D343" t="str">
            <v>Accidents at passive LC</v>
          </cell>
          <cell r="E343">
            <v>2014</v>
          </cell>
          <cell r="F343">
            <v>1</v>
          </cell>
        </row>
        <row r="344">
          <cell r="A344" t="str">
            <v>Israel railwaysFatalities at active LC2014</v>
          </cell>
          <cell r="B344" t="str">
            <v>IL</v>
          </cell>
          <cell r="C344" t="str">
            <v>Israel railways</v>
          </cell>
          <cell r="D344" t="str">
            <v>Fatalities at active LC</v>
          </cell>
          <cell r="E344">
            <v>2014</v>
          </cell>
          <cell r="F344">
            <v>1</v>
          </cell>
        </row>
        <row r="345">
          <cell r="A345" t="str">
            <v>Israel railwaysTotal number of fatalities2014</v>
          </cell>
          <cell r="B345" t="str">
            <v>IL</v>
          </cell>
          <cell r="C345" t="str">
            <v>Israel railways</v>
          </cell>
          <cell r="D345" t="str">
            <v>Total number of fatalities</v>
          </cell>
          <cell r="E345">
            <v>2014</v>
          </cell>
          <cell r="F345">
            <v>1</v>
          </cell>
        </row>
        <row r="346">
          <cell r="A346" t="str">
            <v>Israel railwaysAccidents at active LC2014</v>
          </cell>
          <cell r="B346" t="str">
            <v>IL</v>
          </cell>
          <cell r="C346" t="str">
            <v>Israel railways</v>
          </cell>
          <cell r="D346" t="str">
            <v>Accidents at active LC</v>
          </cell>
          <cell r="E346">
            <v>2014</v>
          </cell>
          <cell r="F346">
            <v>1</v>
          </cell>
        </row>
        <row r="347">
          <cell r="A347" t="str">
            <v>Israel railwaysTotal number of accidents2014</v>
          </cell>
          <cell r="B347" t="str">
            <v>IL</v>
          </cell>
          <cell r="C347" t="str">
            <v>Israel railways</v>
          </cell>
          <cell r="D347" t="str">
            <v>Total number of accidents</v>
          </cell>
          <cell r="E347">
            <v>2014</v>
          </cell>
          <cell r="F347">
            <v>1</v>
          </cell>
        </row>
        <row r="348">
          <cell r="A348" t="str">
            <v>Israel railwaysAccidents at active LC2013</v>
          </cell>
          <cell r="B348" t="str">
            <v>IL</v>
          </cell>
          <cell r="C348" t="str">
            <v>Israel railways</v>
          </cell>
          <cell r="D348" t="str">
            <v>Accidents at active LC</v>
          </cell>
          <cell r="E348">
            <v>2013</v>
          </cell>
          <cell r="F348">
            <v>1</v>
          </cell>
        </row>
        <row r="349">
          <cell r="A349" t="str">
            <v>Israel railwaysTotal number of accidents2013</v>
          </cell>
          <cell r="B349" t="str">
            <v>IL</v>
          </cell>
          <cell r="C349" t="str">
            <v>Israel railways</v>
          </cell>
          <cell r="D349" t="str">
            <v>Total number of accidents</v>
          </cell>
          <cell r="E349">
            <v>2013</v>
          </cell>
          <cell r="F349">
            <v>1</v>
          </cell>
        </row>
        <row r="350">
          <cell r="A350" t="str">
            <v>FTAFatalities at active LC2013</v>
          </cell>
          <cell r="B350" t="str">
            <v>FI</v>
          </cell>
          <cell r="C350" t="str">
            <v>FTA</v>
          </cell>
          <cell r="D350" t="str">
            <v>Fatalities at active LC</v>
          </cell>
          <cell r="E350">
            <v>2013</v>
          </cell>
          <cell r="F350">
            <v>1</v>
          </cell>
        </row>
        <row r="351">
          <cell r="A351" t="str">
            <v>FTAFatalities at passive LC2013</v>
          </cell>
          <cell r="B351" t="str">
            <v>FI</v>
          </cell>
          <cell r="C351" t="str">
            <v>FTA</v>
          </cell>
          <cell r="D351" t="str">
            <v>Fatalities at passive LC</v>
          </cell>
          <cell r="E351">
            <v>2013</v>
          </cell>
          <cell r="F351">
            <v>1</v>
          </cell>
        </row>
        <row r="352">
          <cell r="A352" t="str">
            <v>OL ESTONIATotal number of fatalities2013</v>
          </cell>
          <cell r="B352" t="str">
            <v>EE</v>
          </cell>
          <cell r="C352" t="str">
            <v>OL ESTONIA</v>
          </cell>
          <cell r="D352" t="str">
            <v>Total number of fatalities</v>
          </cell>
          <cell r="E352">
            <v>2013</v>
          </cell>
          <cell r="F352">
            <v>1</v>
          </cell>
        </row>
        <row r="353">
          <cell r="A353" t="str">
            <v>HZ INFRAFatalities at active LC2014</v>
          </cell>
          <cell r="B353" t="str">
            <v>HR</v>
          </cell>
          <cell r="C353" t="str">
            <v>HZ INFRA</v>
          </cell>
          <cell r="D353" t="str">
            <v>Fatalities at active LC</v>
          </cell>
          <cell r="E353">
            <v>2014</v>
          </cell>
          <cell r="F353">
            <v>1</v>
          </cell>
        </row>
        <row r="354">
          <cell r="A354" t="str">
            <v>INFRABELAccidents at passive LC2014</v>
          </cell>
          <cell r="B354" t="str">
            <v>BE</v>
          </cell>
          <cell r="C354" t="str">
            <v>INFRABEL</v>
          </cell>
          <cell r="D354" t="str">
            <v>Accidents at passive LC</v>
          </cell>
          <cell r="E354">
            <v>2014</v>
          </cell>
          <cell r="F354">
            <v>1</v>
          </cell>
        </row>
        <row r="355">
          <cell r="A355" t="str">
            <v>TRANSLINKFatalities at active LC2014</v>
          </cell>
          <cell r="B355" t="str">
            <v>GB</v>
          </cell>
          <cell r="C355" t="str">
            <v>TRANSLINK</v>
          </cell>
          <cell r="D355" t="str">
            <v>Fatalities at active LC</v>
          </cell>
          <cell r="E355">
            <v>2014</v>
          </cell>
          <cell r="F355">
            <v>0</v>
          </cell>
        </row>
        <row r="356">
          <cell r="A356" t="str">
            <v>TRANSLINKFatalities at passive LC2014</v>
          </cell>
          <cell r="B356" t="str">
            <v>GB</v>
          </cell>
          <cell r="C356" t="str">
            <v>TRANSLINK</v>
          </cell>
          <cell r="D356" t="str">
            <v>Fatalities at passive LC</v>
          </cell>
          <cell r="E356">
            <v>2014</v>
          </cell>
          <cell r="F356">
            <v>0</v>
          </cell>
        </row>
        <row r="357">
          <cell r="A357" t="str">
            <v>TRANSLINKTotal number of fatalities2014</v>
          </cell>
          <cell r="B357" t="str">
            <v>GB</v>
          </cell>
          <cell r="C357" t="str">
            <v>TRANSLINK</v>
          </cell>
          <cell r="D357" t="str">
            <v>Total number of fatalities</v>
          </cell>
          <cell r="E357">
            <v>2014</v>
          </cell>
          <cell r="F357">
            <v>0</v>
          </cell>
        </row>
        <row r="358">
          <cell r="A358" t="str">
            <v>TRANSLINKAccidents at active LC2014</v>
          </cell>
          <cell r="B358" t="str">
            <v>GB</v>
          </cell>
          <cell r="C358" t="str">
            <v>TRANSLINK</v>
          </cell>
          <cell r="D358" t="str">
            <v>Accidents at active LC</v>
          </cell>
          <cell r="E358">
            <v>2014</v>
          </cell>
          <cell r="F358">
            <v>0</v>
          </cell>
        </row>
        <row r="359">
          <cell r="A359" t="str">
            <v>TRANSLINKAccidents at passive LC2014</v>
          </cell>
          <cell r="B359" t="str">
            <v>GB</v>
          </cell>
          <cell r="C359" t="str">
            <v>TRANSLINK</v>
          </cell>
          <cell r="D359" t="str">
            <v>Accidents at passive LC</v>
          </cell>
          <cell r="E359">
            <v>2014</v>
          </cell>
          <cell r="F359">
            <v>0</v>
          </cell>
        </row>
        <row r="360">
          <cell r="A360" t="str">
            <v>TRANSLINKTotal number of accidents2014</v>
          </cell>
          <cell r="B360" t="str">
            <v>GB</v>
          </cell>
          <cell r="C360" t="str">
            <v>TRANSLINK</v>
          </cell>
          <cell r="D360" t="str">
            <v>Total number of accidents</v>
          </cell>
          <cell r="E360">
            <v>2014</v>
          </cell>
          <cell r="F360">
            <v>0</v>
          </cell>
        </row>
        <row r="361">
          <cell r="A361" t="str">
            <v>TRANSLINKFatalities at active LC2013</v>
          </cell>
          <cell r="B361" t="str">
            <v>GB</v>
          </cell>
          <cell r="C361" t="str">
            <v>TRANSLINK</v>
          </cell>
          <cell r="D361" t="str">
            <v>Fatalities at active LC</v>
          </cell>
          <cell r="E361">
            <v>2013</v>
          </cell>
          <cell r="F361">
            <v>0</v>
          </cell>
        </row>
        <row r="362">
          <cell r="A362" t="str">
            <v>TRANSLINKFatalities at passive LC2013</v>
          </cell>
          <cell r="B362" t="str">
            <v>GB</v>
          </cell>
          <cell r="C362" t="str">
            <v>TRANSLINK</v>
          </cell>
          <cell r="D362" t="str">
            <v>Fatalities at passive LC</v>
          </cell>
          <cell r="E362">
            <v>2013</v>
          </cell>
          <cell r="F362">
            <v>0</v>
          </cell>
        </row>
        <row r="363">
          <cell r="A363" t="str">
            <v>TRANSLINKTotal number of fatalities2013</v>
          </cell>
          <cell r="B363" t="str">
            <v>GB</v>
          </cell>
          <cell r="C363" t="str">
            <v>TRANSLINK</v>
          </cell>
          <cell r="D363" t="str">
            <v>Total number of fatalities</v>
          </cell>
          <cell r="E363">
            <v>2013</v>
          </cell>
          <cell r="F363">
            <v>0</v>
          </cell>
        </row>
        <row r="364">
          <cell r="A364" t="str">
            <v>TRANSLINKAccidents at active LC2013</v>
          </cell>
          <cell r="B364" t="str">
            <v>GB</v>
          </cell>
          <cell r="C364" t="str">
            <v>TRANSLINK</v>
          </cell>
          <cell r="D364" t="str">
            <v>Accidents at active LC</v>
          </cell>
          <cell r="E364">
            <v>2013</v>
          </cell>
          <cell r="F364">
            <v>0</v>
          </cell>
        </row>
        <row r="365">
          <cell r="A365" t="str">
            <v>TRANSLINKAccidents at passive LC2013</v>
          </cell>
          <cell r="B365" t="str">
            <v>GB</v>
          </cell>
          <cell r="C365" t="str">
            <v>TRANSLINK</v>
          </cell>
          <cell r="D365" t="str">
            <v>Accidents at passive LC</v>
          </cell>
          <cell r="E365">
            <v>2013</v>
          </cell>
          <cell r="F365">
            <v>0</v>
          </cell>
        </row>
        <row r="366">
          <cell r="A366" t="str">
            <v>TRANSLINKTotal number of accidents2013</v>
          </cell>
          <cell r="B366" t="str">
            <v>GB</v>
          </cell>
          <cell r="C366" t="str">
            <v>TRANSLINK</v>
          </cell>
          <cell r="D366" t="str">
            <v>Total number of accidents</v>
          </cell>
          <cell r="E366">
            <v>2013</v>
          </cell>
          <cell r="F366">
            <v>0</v>
          </cell>
        </row>
        <row r="367">
          <cell r="A367" t="str">
            <v>RZDFatalities at passive LC2014</v>
          </cell>
          <cell r="B367" t="str">
            <v>RU</v>
          </cell>
          <cell r="C367" t="str">
            <v>RZD</v>
          </cell>
          <cell r="D367" t="str">
            <v>Fatalities at passive LC</v>
          </cell>
          <cell r="E367">
            <v>2014</v>
          </cell>
          <cell r="F367">
            <v>0</v>
          </cell>
        </row>
        <row r="368">
          <cell r="A368" t="str">
            <v>RZDAccidents at passive LC2014</v>
          </cell>
          <cell r="B368" t="str">
            <v>RU</v>
          </cell>
          <cell r="C368" t="str">
            <v>RZD</v>
          </cell>
          <cell r="D368" t="str">
            <v>Accidents at passive LC</v>
          </cell>
          <cell r="E368">
            <v>2014</v>
          </cell>
          <cell r="F368">
            <v>0</v>
          </cell>
        </row>
        <row r="369">
          <cell r="A369" t="str">
            <v>RZDpassive LC2014</v>
          </cell>
          <cell r="B369" t="str">
            <v>RU</v>
          </cell>
          <cell r="C369" t="str">
            <v>RZD</v>
          </cell>
          <cell r="D369" t="str">
            <v>passive LC</v>
          </cell>
          <cell r="E369">
            <v>2014</v>
          </cell>
          <cell r="F369">
            <v>0</v>
          </cell>
        </row>
        <row r="370">
          <cell r="A370" t="str">
            <v>RZDFatalities at passive LC2013</v>
          </cell>
          <cell r="B370" t="str">
            <v>RU</v>
          </cell>
          <cell r="C370" t="str">
            <v>RZD</v>
          </cell>
          <cell r="D370" t="str">
            <v>Fatalities at passive LC</v>
          </cell>
          <cell r="E370">
            <v>2013</v>
          </cell>
          <cell r="F370">
            <v>0</v>
          </cell>
        </row>
        <row r="371">
          <cell r="A371" t="str">
            <v>RZDAccidents at passive LC2013</v>
          </cell>
          <cell r="B371" t="str">
            <v>RU</v>
          </cell>
          <cell r="C371" t="str">
            <v>RZD</v>
          </cell>
          <cell r="D371" t="str">
            <v>Accidents at passive LC</v>
          </cell>
          <cell r="E371">
            <v>2013</v>
          </cell>
          <cell r="F371">
            <v>0</v>
          </cell>
        </row>
        <row r="372">
          <cell r="A372" t="str">
            <v>RZDpassive LC2013</v>
          </cell>
          <cell r="B372" t="str">
            <v>RU</v>
          </cell>
          <cell r="C372" t="str">
            <v>RZD</v>
          </cell>
          <cell r="D372" t="str">
            <v>passive LC</v>
          </cell>
          <cell r="E372">
            <v>2013</v>
          </cell>
          <cell r="F372">
            <v>0</v>
          </cell>
        </row>
        <row r="373">
          <cell r="A373" t="str">
            <v>MONGOLIAFatalities at passive LC2014</v>
          </cell>
          <cell r="B373" t="str">
            <v>MN</v>
          </cell>
          <cell r="C373" t="str">
            <v>MONGOLIA</v>
          </cell>
          <cell r="D373" t="str">
            <v>Fatalities at passive LC</v>
          </cell>
          <cell r="E373">
            <v>2014</v>
          </cell>
          <cell r="F373">
            <v>0</v>
          </cell>
        </row>
        <row r="374">
          <cell r="A374" t="str">
            <v>MONGOLIAFatalities at passive LC2013</v>
          </cell>
          <cell r="B374" t="str">
            <v>MN</v>
          </cell>
          <cell r="C374" t="str">
            <v>MONGOLIA</v>
          </cell>
          <cell r="D374" t="str">
            <v>Fatalities at passive LC</v>
          </cell>
          <cell r="E374">
            <v>2013</v>
          </cell>
          <cell r="F374">
            <v>0</v>
          </cell>
        </row>
        <row r="375">
          <cell r="A375" t="str">
            <v>ONCFFatalities at active LC2014</v>
          </cell>
          <cell r="B375" t="str">
            <v>MA</v>
          </cell>
          <cell r="C375" t="str">
            <v>ONCF</v>
          </cell>
          <cell r="D375" t="str">
            <v>Fatalities at active LC</v>
          </cell>
          <cell r="E375">
            <v>2014</v>
          </cell>
          <cell r="F375">
            <v>0</v>
          </cell>
        </row>
        <row r="376">
          <cell r="A376" t="str">
            <v>ONCFAccidents at active LC2014</v>
          </cell>
          <cell r="B376" t="str">
            <v>MA</v>
          </cell>
          <cell r="C376" t="str">
            <v>ONCF</v>
          </cell>
          <cell r="D376" t="str">
            <v>Accidents at active LC</v>
          </cell>
          <cell r="E376">
            <v>2014</v>
          </cell>
          <cell r="F376">
            <v>0</v>
          </cell>
        </row>
        <row r="377">
          <cell r="A377" t="str">
            <v>ONCFFatalities at active LC2013</v>
          </cell>
          <cell r="B377" t="str">
            <v>MA</v>
          </cell>
          <cell r="C377" t="str">
            <v>ONCF</v>
          </cell>
          <cell r="D377" t="str">
            <v>Fatalities at active LC</v>
          </cell>
          <cell r="E377">
            <v>2013</v>
          </cell>
          <cell r="F377">
            <v>0</v>
          </cell>
        </row>
        <row r="378">
          <cell r="A378" t="str">
            <v>ONCFAccidents at active LC2013</v>
          </cell>
          <cell r="B378" t="str">
            <v>MA</v>
          </cell>
          <cell r="C378" t="str">
            <v>ONCF</v>
          </cell>
          <cell r="D378" t="str">
            <v>Accidents at active LC</v>
          </cell>
          <cell r="E378">
            <v>2013</v>
          </cell>
          <cell r="F378">
            <v>0</v>
          </cell>
        </row>
        <row r="379">
          <cell r="A379" t="str">
            <v>CFLAccidents at passive LC2014</v>
          </cell>
          <cell r="B379" t="str">
            <v>LU</v>
          </cell>
          <cell r="C379" t="str">
            <v>CFL</v>
          </cell>
          <cell r="D379" t="str">
            <v>Accidents at passive LC</v>
          </cell>
          <cell r="E379">
            <v>2014</v>
          </cell>
          <cell r="F379">
            <v>0</v>
          </cell>
        </row>
        <row r="380">
          <cell r="A380" t="str">
            <v>CFLAccidents at passive LC2013</v>
          </cell>
          <cell r="B380" t="str">
            <v>LU</v>
          </cell>
          <cell r="C380" t="str">
            <v>CFL</v>
          </cell>
          <cell r="D380" t="str">
            <v>Accidents at passive LC</v>
          </cell>
          <cell r="E380">
            <v>2013</v>
          </cell>
          <cell r="F380">
            <v>0</v>
          </cell>
        </row>
        <row r="381">
          <cell r="A381" t="str">
            <v>RIFT VALLEYFatalities at active LC2013</v>
          </cell>
          <cell r="B381" t="str">
            <v>KE</v>
          </cell>
          <cell r="C381" t="str">
            <v>RIFT VALLEY</v>
          </cell>
          <cell r="D381" t="str">
            <v>Fatalities at active LC</v>
          </cell>
          <cell r="E381">
            <v>2013</v>
          </cell>
          <cell r="F381">
            <v>0</v>
          </cell>
        </row>
        <row r="382">
          <cell r="A382" t="str">
            <v>RIFT VALLEYAccidents at active LC2013</v>
          </cell>
          <cell r="B382" t="str">
            <v>KE</v>
          </cell>
          <cell r="C382" t="str">
            <v>RIFT VALLEY</v>
          </cell>
          <cell r="D382" t="str">
            <v>Accidents at active LC</v>
          </cell>
          <cell r="E382">
            <v>2013</v>
          </cell>
          <cell r="F382">
            <v>0</v>
          </cell>
        </row>
        <row r="383">
          <cell r="A383" t="str">
            <v>JR EastFatalities at passive LC2014</v>
          </cell>
          <cell r="B383" t="str">
            <v>JA</v>
          </cell>
          <cell r="C383" t="str">
            <v>JR East</v>
          </cell>
          <cell r="D383" t="str">
            <v>Fatalities at passive LC</v>
          </cell>
          <cell r="E383">
            <v>2014</v>
          </cell>
          <cell r="F383">
            <v>0</v>
          </cell>
        </row>
        <row r="384">
          <cell r="A384" t="str">
            <v>JR EastFatalities at passive LC2013</v>
          </cell>
          <cell r="B384" t="str">
            <v>JA</v>
          </cell>
          <cell r="C384" t="str">
            <v>JR East</v>
          </cell>
          <cell r="D384" t="str">
            <v>Fatalities at passive LC</v>
          </cell>
          <cell r="E384">
            <v>2013</v>
          </cell>
          <cell r="F384">
            <v>0</v>
          </cell>
        </row>
        <row r="385">
          <cell r="A385" t="str">
            <v>Israel railwaysFatalities at passive LC2014</v>
          </cell>
          <cell r="B385" t="str">
            <v>IL</v>
          </cell>
          <cell r="C385" t="str">
            <v>Israel railways</v>
          </cell>
          <cell r="D385" t="str">
            <v>Fatalities at passive LC</v>
          </cell>
          <cell r="E385">
            <v>2014</v>
          </cell>
          <cell r="F385">
            <v>0</v>
          </cell>
        </row>
        <row r="386">
          <cell r="A386" t="str">
            <v>Israel railwaysAccidents at passive LC2014</v>
          </cell>
          <cell r="B386" t="str">
            <v>IL</v>
          </cell>
          <cell r="C386" t="str">
            <v>Israel railways</v>
          </cell>
          <cell r="D386" t="str">
            <v>Accidents at passive LC</v>
          </cell>
          <cell r="E386">
            <v>2014</v>
          </cell>
          <cell r="F386">
            <v>0</v>
          </cell>
        </row>
        <row r="387">
          <cell r="A387" t="str">
            <v>Israel railwaysFatalities at active LC2013</v>
          </cell>
          <cell r="B387" t="str">
            <v>IL</v>
          </cell>
          <cell r="C387" t="str">
            <v>Israel railways</v>
          </cell>
          <cell r="D387" t="str">
            <v>Fatalities at active LC</v>
          </cell>
          <cell r="E387">
            <v>2013</v>
          </cell>
          <cell r="F387">
            <v>0</v>
          </cell>
        </row>
        <row r="388">
          <cell r="A388" t="str">
            <v>Israel railwaysFatalities at passive LC2013</v>
          </cell>
          <cell r="B388" t="str">
            <v>IL</v>
          </cell>
          <cell r="C388" t="str">
            <v>Israel railways</v>
          </cell>
          <cell r="D388" t="str">
            <v>Fatalities at passive LC</v>
          </cell>
          <cell r="E388">
            <v>2013</v>
          </cell>
          <cell r="F388">
            <v>0</v>
          </cell>
        </row>
        <row r="389">
          <cell r="A389" t="str">
            <v>Israel railwaysTotal number of fatalities2013</v>
          </cell>
          <cell r="B389" t="str">
            <v>IL</v>
          </cell>
          <cell r="C389" t="str">
            <v>Israel railways</v>
          </cell>
          <cell r="D389" t="str">
            <v>Total number of fatalities</v>
          </cell>
          <cell r="E389">
            <v>2013</v>
          </cell>
          <cell r="F389">
            <v>0</v>
          </cell>
        </row>
        <row r="390">
          <cell r="A390" t="str">
            <v>Israel railwaysAccidents at passive LC2013</v>
          </cell>
          <cell r="B390" t="str">
            <v>IL</v>
          </cell>
          <cell r="C390" t="str">
            <v>Israel railways</v>
          </cell>
          <cell r="D390" t="str">
            <v>Accidents at passive LC</v>
          </cell>
          <cell r="E390">
            <v>2013</v>
          </cell>
          <cell r="F390">
            <v>0</v>
          </cell>
        </row>
        <row r="391">
          <cell r="A391" t="str">
            <v>FTAFatalities at active LC2014</v>
          </cell>
          <cell r="B391" t="str">
            <v>FI</v>
          </cell>
          <cell r="C391" t="str">
            <v>FTA</v>
          </cell>
          <cell r="D391" t="str">
            <v>Fatalities at active LC</v>
          </cell>
          <cell r="E391">
            <v>2014</v>
          </cell>
          <cell r="F391">
            <v>0</v>
          </cell>
        </row>
        <row r="392">
          <cell r="A392" t="str">
            <v>INFRABELFatalities at passive LC2014</v>
          </cell>
          <cell r="B392" t="str">
            <v>BE</v>
          </cell>
          <cell r="C392" t="str">
            <v>INFRABEL</v>
          </cell>
          <cell r="D392" t="str">
            <v>Fatalities at passive LC</v>
          </cell>
          <cell r="E392">
            <v>2014</v>
          </cell>
          <cell r="F392">
            <v>0</v>
          </cell>
        </row>
        <row r="393">
          <cell r="A393" t="str">
            <v>INFRABELFatalities at passive LC2013</v>
          </cell>
          <cell r="B393" t="str">
            <v>BE</v>
          </cell>
          <cell r="C393" t="str">
            <v>INFRABEL</v>
          </cell>
          <cell r="D393" t="str">
            <v>Fatalities at passive LC</v>
          </cell>
          <cell r="E393">
            <v>2013</v>
          </cell>
          <cell r="F393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0"/>
  <sheetViews>
    <sheetView tabSelected="1" workbookViewId="0">
      <selection activeCell="A22" sqref="A22:A23"/>
    </sheetView>
  </sheetViews>
  <sheetFormatPr baseColWidth="10" defaultColWidth="11.42578125" defaultRowHeight="19.5" customHeight="1"/>
  <cols>
    <col min="1" max="1" width="39.5703125" style="1" customWidth="1"/>
    <col min="2" max="3" width="15.28515625" style="1" customWidth="1"/>
    <col min="4" max="5" width="17.7109375" style="1" customWidth="1"/>
    <col min="6" max="6" width="15.5703125" style="1" customWidth="1"/>
    <col min="7" max="7" width="6.42578125" style="1" customWidth="1"/>
    <col min="8" max="16384" width="11.42578125" style="1"/>
  </cols>
  <sheetData>
    <row r="1" spans="1:6" ht="18.75">
      <c r="A1" s="35" t="s">
        <v>33</v>
      </c>
      <c r="B1" s="35" t="s">
        <v>32</v>
      </c>
      <c r="C1" s="34"/>
      <c r="D1" s="34"/>
      <c r="E1" s="34"/>
      <c r="F1" s="34"/>
    </row>
    <row r="2" spans="1:6" ht="15">
      <c r="A2" s="25"/>
    </row>
    <row r="3" spans="1:6" ht="15">
      <c r="A3" s="4" t="s">
        <v>31</v>
      </c>
      <c r="B3" s="32">
        <v>2015</v>
      </c>
      <c r="C3" s="33" t="s">
        <v>9</v>
      </c>
      <c r="D3" s="32">
        <v>2014</v>
      </c>
      <c r="E3" s="33" t="s">
        <v>9</v>
      </c>
      <c r="F3" s="32">
        <v>2013</v>
      </c>
    </row>
    <row r="4" spans="1:6" ht="15">
      <c r="A4" s="1" t="s">
        <v>30</v>
      </c>
      <c r="B4" s="31" t="s">
        <v>29</v>
      </c>
      <c r="C4" s="1" t="s">
        <v>28</v>
      </c>
      <c r="D4" s="30" t="s">
        <v>27</v>
      </c>
      <c r="E4" s="1" t="s">
        <v>26</v>
      </c>
      <c r="F4" s="30" t="s">
        <v>25</v>
      </c>
    </row>
    <row r="5" spans="1:6" ht="15">
      <c r="A5" s="1" t="s">
        <v>24</v>
      </c>
      <c r="B5" s="29" t="s">
        <v>10</v>
      </c>
      <c r="C5" s="23"/>
      <c r="D5" s="28" t="s">
        <v>23</v>
      </c>
      <c r="E5" s="1" t="s">
        <v>22</v>
      </c>
      <c r="F5" s="27" t="s">
        <v>21</v>
      </c>
    </row>
    <row r="6" spans="1:6" ht="15">
      <c r="B6" s="24"/>
      <c r="E6" s="26"/>
    </row>
    <row r="7" spans="1:6" ht="15">
      <c r="B7" s="24"/>
      <c r="C7" s="23"/>
      <c r="D7" s="23"/>
    </row>
    <row r="8" spans="1:6" ht="15">
      <c r="A8" s="4" t="s">
        <v>20</v>
      </c>
      <c r="B8" s="24"/>
      <c r="C8" s="23"/>
      <c r="D8" s="23"/>
    </row>
    <row r="9" spans="1:6" ht="15">
      <c r="A9" s="25"/>
      <c r="B9" s="24"/>
      <c r="C9" s="23"/>
      <c r="D9" s="23"/>
    </row>
    <row r="10" spans="1:6" ht="15">
      <c r="B10" s="6">
        <f>D10-2</f>
        <v>-3</v>
      </c>
      <c r="C10" s="19">
        <f>D10-1</f>
        <v>-2</v>
      </c>
      <c r="D10" s="19">
        <f>$G$1-1</f>
        <v>-1</v>
      </c>
      <c r="E10" s="1" t="s">
        <v>9</v>
      </c>
    </row>
    <row r="11" spans="1:6" ht="15">
      <c r="A11" s="4" t="s">
        <v>19</v>
      </c>
      <c r="B11" s="16" t="str">
        <f>IF(ISNA(VLOOKUP($C$5&amp;"Total number of LC"&amp;B$32,[2]DATA!$A:$F,6,FALSE))=TRUE,"",VLOOKUP($C$5&amp;"Total number of LC"&amp;B$32,[2]DATA!$A:$F,6,FALSE))</f>
        <v/>
      </c>
      <c r="C11" s="22" t="s">
        <v>18</v>
      </c>
      <c r="D11" s="16" t="s">
        <v>17</v>
      </c>
      <c r="E11" s="1" t="s">
        <v>16</v>
      </c>
    </row>
    <row r="12" spans="1:6" ht="15">
      <c r="A12" s="13" t="s">
        <v>15</v>
      </c>
      <c r="B12" s="15" t="str">
        <f>IF(ISNA(VLOOKUP($C$5&amp;"Passive LC"&amp;B$32,[2]DATA!$A:$F,6,FALSE))=TRUE,"",VLOOKUP($C$5&amp;"Passive LC"&amp;B$32,[2]DATA!$A:$F,6,FALSE))</f>
        <v/>
      </c>
      <c r="C12" s="15" t="str">
        <f>IF(ISNA(VLOOKUP($C$5&amp;"Passive LC"&amp;C$32,[2]DATA!$A:$F,6,FALSE))=TRUE,"",VLOOKUP($C$5&amp;"passive LC"&amp;C$32,[2]DATA!$A:$F,6,FALSE))</f>
        <v/>
      </c>
      <c r="D12" s="14"/>
    </row>
    <row r="13" spans="1:6" ht="15">
      <c r="A13" s="13" t="s">
        <v>14</v>
      </c>
      <c r="B13" s="12" t="str">
        <f>IF(ISNA(VLOOKUP($C$5&amp;"Active LC"&amp;B$32,[2]DATA!$A:$F,6,FALSE))=TRUE,"",VLOOKUP($C$5&amp;"Active LC"&amp;B$32,[2]DATA!$A:$F,6,FALSE))</f>
        <v/>
      </c>
      <c r="C13" s="12" t="str">
        <f>IF(ISNA(VLOOKUP($C$5&amp;"Active LC"&amp;C$32,[2]DATA!$A:$F,6,FALSE))=TRUE,"",VLOOKUP($C$5&amp;"Active LC"&amp;C$32,[2]DATA!$A:$F,6,FALSE))</f>
        <v/>
      </c>
      <c r="D13" s="11"/>
    </row>
    <row r="14" spans="1:6" ht="15">
      <c r="A14" s="13"/>
      <c r="B14" s="20"/>
      <c r="C14" s="20"/>
      <c r="D14" s="20"/>
      <c r="E14" s="10"/>
    </row>
    <row r="15" spans="1:6" ht="15">
      <c r="A15" s="21"/>
      <c r="B15" s="19">
        <f>D15-2</f>
        <v>-3</v>
      </c>
      <c r="C15" s="19">
        <f>D15-1</f>
        <v>-2</v>
      </c>
      <c r="D15" s="19">
        <f>$G$1-1</f>
        <v>-1</v>
      </c>
      <c r="E15" s="18" t="s">
        <v>9</v>
      </c>
    </row>
    <row r="16" spans="1:6" ht="15">
      <c r="A16" s="4" t="s">
        <v>13</v>
      </c>
      <c r="B16" s="16" t="s">
        <v>12</v>
      </c>
      <c r="C16" s="16" t="s">
        <v>11</v>
      </c>
      <c r="D16" s="16" t="s">
        <v>10</v>
      </c>
      <c r="E16" s="1" t="s">
        <v>6</v>
      </c>
    </row>
    <row r="17" spans="1:8" ht="15">
      <c r="A17" s="13" t="s">
        <v>5</v>
      </c>
      <c r="B17" s="15" t="str">
        <f>IF(ISNA(VLOOKUP($C$5&amp;"Accidents at Passive LC"&amp;B$32,[2]DATA!$A:$F,6,FALSE))=TRUE,"",VLOOKUP($C$5&amp;"Accidents at Passive LC"&amp;B$32,[2]DATA!$A:$F,6,FALSE))</f>
        <v/>
      </c>
      <c r="C17" s="15" t="str">
        <f>IF(ISNA(VLOOKUP($C$5&amp;"Accidents at Passive LC"&amp;C$32,[2]DATA!$A:$F,6,FALSE))=TRUE,"",VLOOKUP($C$5&amp;"Accidents at passive LC"&amp;C$32,[2]DATA!$A:$F,6,FALSE))</f>
        <v/>
      </c>
      <c r="D17" s="14"/>
      <c r="E17" s="10"/>
    </row>
    <row r="18" spans="1:8" ht="15">
      <c r="A18" s="13" t="s">
        <v>4</v>
      </c>
      <c r="B18" s="12" t="str">
        <f>IF(ISNA(VLOOKUP($C$5&amp;"Accidents at Active LC"&amp;B$32,[2]DATA!$A:$F,6,FALSE))=TRUE,"",VLOOKUP($C$5&amp;"Accidents at Active LC"&amp;B$32,[2]DATA!$A:$F,6,FALSE))</f>
        <v/>
      </c>
      <c r="C18" s="12" t="str">
        <f>IF(ISNA(VLOOKUP($C$5&amp;"Accidents at Active LC"&amp;C$32,[2]DATA!$A:$F,6,FALSE))=TRUE,"",VLOOKUP($C$5&amp;"Accidents at active LC"&amp;C$32,[2]DATA!$A:$F,6,FALSE))</f>
        <v/>
      </c>
      <c r="D18" s="11"/>
      <c r="E18" s="10"/>
    </row>
    <row r="19" spans="1:8" ht="15">
      <c r="A19" s="13"/>
      <c r="B19" s="20"/>
      <c r="C19" s="20"/>
      <c r="D19" s="20"/>
      <c r="E19" s="10"/>
    </row>
    <row r="20" spans="1:8" ht="15">
      <c r="A20" s="13"/>
      <c r="B20" s="19">
        <f>D20-2</f>
        <v>-3</v>
      </c>
      <c r="C20" s="19">
        <f>D20-1</f>
        <v>-2</v>
      </c>
      <c r="D20" s="19">
        <f>$G$1-1</f>
        <v>-1</v>
      </c>
      <c r="E20" s="18" t="s">
        <v>9</v>
      </c>
    </row>
    <row r="21" spans="1:8" ht="15">
      <c r="A21" s="17" t="s">
        <v>8</v>
      </c>
      <c r="B21" s="16">
        <v>7</v>
      </c>
      <c r="C21" s="16">
        <v>8</v>
      </c>
      <c r="D21" s="16" t="s">
        <v>7</v>
      </c>
      <c r="E21" s="1" t="s">
        <v>6</v>
      </c>
    </row>
    <row r="22" spans="1:8" ht="15">
      <c r="A22" s="13" t="s">
        <v>5</v>
      </c>
      <c r="B22" s="15" t="str">
        <f>IF(ISNA(VLOOKUP($C$5&amp;"fatalities at Passive LC"&amp;B$32,[2]DATA!$A:$F,6,FALSE))=TRUE,"",VLOOKUP($C$5&amp;"fatalities at Passive LC"&amp;B$32,[2]DATA!$A:$F,6,FALSE))</f>
        <v/>
      </c>
      <c r="C22" s="15" t="str">
        <f>IF(ISNA(VLOOKUP($C$5&amp;"fatalities at Passive LC"&amp;C$32,[2]DATA!$A:$F,6,FALSE))=TRUE,"",VLOOKUP($C$5&amp;"fatalities at passive LC"&amp;C$32,[2]DATA!$A:$F,6,FALSE))</f>
        <v/>
      </c>
      <c r="D22" s="14"/>
      <c r="E22" s="10"/>
    </row>
    <row r="23" spans="1:8" ht="15">
      <c r="A23" s="13" t="s">
        <v>4</v>
      </c>
      <c r="B23" s="12" t="str">
        <f>IF(ISNA(VLOOKUP($C$5&amp;"fatalities at Active LC"&amp;B$32,[2]DATA!$A:$F,6,FALSE))=TRUE,"",VLOOKUP($C$5&amp;"fatalities at Active LC"&amp;B$32,[2]DATA!$A:$F,6,FALSE))</f>
        <v/>
      </c>
      <c r="C23" s="12" t="str">
        <f>IF(ISNA(VLOOKUP($C$5&amp;"fatalities at Active LC"&amp;C$32,[2]DATA!$A:$F,6,FALSE))=TRUE,"",VLOOKUP($C$5&amp;"fatalities at active LC"&amp;C$32,[2]DATA!$A:$F,6,FALSE))</f>
        <v/>
      </c>
      <c r="D23" s="11"/>
      <c r="E23" s="10"/>
    </row>
    <row r="24" spans="1:8" ht="15">
      <c r="A24" s="1" t="s">
        <v>1</v>
      </c>
      <c r="B24" s="6">
        <f>[1]QUEST!C48</f>
        <v>0</v>
      </c>
      <c r="D24" s="1" t="s">
        <v>1</v>
      </c>
      <c r="E24" s="4"/>
      <c r="F24" s="6">
        <f>[1]QUEST!G48</f>
        <v>0</v>
      </c>
    </row>
    <row r="25" spans="1:8" ht="19.5" customHeight="1">
      <c r="A25" s="1" t="s">
        <v>0</v>
      </c>
      <c r="B25" s="5">
        <f>[1]QUEST!C49</f>
        <v>0</v>
      </c>
      <c r="D25" s="1" t="s">
        <v>0</v>
      </c>
      <c r="E25" s="4"/>
      <c r="F25" s="5">
        <f>[1]QUEST!G49</f>
        <v>0</v>
      </c>
    </row>
    <row r="26" spans="1:8" ht="19.5" customHeight="1">
      <c r="B26" s="4"/>
      <c r="D26" s="4"/>
      <c r="E26" s="4"/>
      <c r="F26" s="4"/>
    </row>
    <row r="27" spans="1:8" ht="30" customHeight="1">
      <c r="A27" s="4" t="s">
        <v>3</v>
      </c>
      <c r="B27" s="7">
        <f>[1]QUEST!C53</f>
        <v>2015</v>
      </c>
      <c r="D27" s="9" t="s">
        <v>2</v>
      </c>
      <c r="E27" s="8"/>
      <c r="F27" s="7">
        <f>[1]QUEST!G53</f>
        <v>2015</v>
      </c>
    </row>
    <row r="28" spans="1:8" ht="19.5" customHeight="1">
      <c r="A28" s="1" t="s">
        <v>1</v>
      </c>
      <c r="B28" s="6">
        <f>[1]QUEST!C54</f>
        <v>0</v>
      </c>
      <c r="D28" s="1" t="s">
        <v>1</v>
      </c>
      <c r="E28" s="2"/>
      <c r="F28" s="6">
        <f>[1]QUEST!G54</f>
        <v>0</v>
      </c>
      <c r="G28" s="2"/>
      <c r="H28" s="2"/>
    </row>
    <row r="29" spans="1:8" ht="19.5" customHeight="1">
      <c r="A29" s="1" t="s">
        <v>0</v>
      </c>
      <c r="B29" s="5">
        <f>[1]QUEST!C55</f>
        <v>0</v>
      </c>
      <c r="D29" s="1" t="s">
        <v>0</v>
      </c>
      <c r="E29" s="2"/>
      <c r="F29" s="5">
        <f>[1]QUEST!G55</f>
        <v>0</v>
      </c>
      <c r="G29" s="2"/>
      <c r="H29" s="2"/>
    </row>
    <row r="30" spans="1:8" ht="19.5" customHeight="1">
      <c r="B30" s="4"/>
      <c r="D30" s="4"/>
      <c r="E30" s="3"/>
      <c r="F30" s="2"/>
      <c r="G30" s="2"/>
      <c r="H30" s="2"/>
    </row>
  </sheetData>
  <mergeCells count="1">
    <mergeCell ref="D27:E27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FFE</vt:lpstr>
      <vt:lpstr>FFE!Zone_d_impression</vt:lpstr>
    </vt:vector>
  </TitlesOfParts>
  <Company>UIC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olivie_g</dc:creator>
  <cp:lastModifiedBy>olivie_g</cp:lastModifiedBy>
  <dcterms:created xsi:type="dcterms:W3CDTF">2016-05-13T09:00:43Z</dcterms:created>
  <dcterms:modified xsi:type="dcterms:W3CDTF">2016-05-13T09:01:01Z</dcterms:modified>
</cp:coreProperties>
</file>